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My Drive\_2025\Skan\Marketing\Thought Leadership\Future Frontiers\Issue 12\"/>
    </mc:Choice>
  </mc:AlternateContent>
  <xr:revisionPtr revIDLastSave="0" documentId="13_ncr:1_{51EABD29-3F0B-4ABF-B859-CF9622A9BD5B}" xr6:coauthVersionLast="47" xr6:coauthVersionMax="47" xr10:uidLastSave="{00000000-0000-0000-0000-000000000000}"/>
  <bookViews>
    <workbookView xWindow="-98" yWindow="-98" windowWidth="21795" windowHeight="12975" tabRatio="500" firstSheet="7" activeTab="9" xr2:uid="{00000000-000D-0000-FFFF-FFFF00000000}"/>
  </bookViews>
  <sheets>
    <sheet name="Instructions &amp; Overview" sheetId="1" r:id="rId1"/>
    <sheet name="Vendor Information" sheetId="2" r:id="rId2"/>
    <sheet name="Technical Assessment" sheetId="3" r:id="rId3"/>
    <sheet name="Commercial Assessment" sheetId="4" r:id="rId4"/>
    <sheet name="Strategic Fit" sheetId="5" r:id="rId5"/>
    <sheet name="Operational Excellence" sheetId="6" r:id="rId6"/>
    <sheet name="Security &amp; Compliance" sheetId="7" r:id="rId7"/>
    <sheet name="Summary Dashboard" sheetId="8" r:id="rId8"/>
    <sheet name="Vendor Comparison" sheetId="9" r:id="rId9"/>
    <sheet name="Decision Matrix" sheetId="10" r:id="rId10"/>
  </sheets>
  <calcPr calcId="191029" iterate="1" iterateCount="1000"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0" l="1"/>
  <c r="B32" i="10"/>
  <c r="D19" i="10"/>
  <c r="B19" i="10"/>
  <c r="F34" i="9"/>
  <c r="F21" i="9"/>
  <c r="E21" i="9"/>
  <c r="D21" i="9"/>
  <c r="F18" i="9"/>
  <c r="E18" i="9"/>
  <c r="E34" i="9" s="1"/>
  <c r="D18" i="9"/>
  <c r="D34" i="9" s="1"/>
  <c r="C18" i="9"/>
  <c r="C21" i="9" s="1"/>
  <c r="B18" i="9"/>
  <c r="B21" i="9" s="1"/>
  <c r="G15" i="9"/>
  <c r="G14" i="9"/>
  <c r="G13" i="9"/>
  <c r="G11" i="9"/>
  <c r="G9" i="9"/>
  <c r="B5" i="8"/>
  <c r="B4" i="8"/>
  <c r="D22" i="7"/>
  <c r="D21" i="7"/>
  <c r="D20" i="7"/>
  <c r="D19" i="7"/>
  <c r="D17" i="7"/>
  <c r="D16" i="7"/>
  <c r="D15" i="7"/>
  <c r="D14" i="7"/>
  <c r="D13" i="7"/>
  <c r="D11" i="7"/>
  <c r="D10" i="7"/>
  <c r="D9" i="7"/>
  <c r="D8" i="7"/>
  <c r="D7" i="7"/>
  <c r="D24" i="7" s="1"/>
  <c r="D26" i="7" s="1"/>
  <c r="C18" i="8" s="1"/>
  <c r="D20" i="6"/>
  <c r="D19" i="6"/>
  <c r="D18" i="6"/>
  <c r="D16" i="6"/>
  <c r="D15" i="6"/>
  <c r="D14" i="6"/>
  <c r="D13" i="6"/>
  <c r="D11" i="6"/>
  <c r="D22" i="6" s="1"/>
  <c r="D24" i="6" s="1"/>
  <c r="C17" i="8" s="1"/>
  <c r="D10" i="6"/>
  <c r="D9" i="6"/>
  <c r="D8" i="6"/>
  <c r="D7" i="6"/>
  <c r="D20" i="5"/>
  <c r="D19" i="5"/>
  <c r="D18" i="5"/>
  <c r="D17" i="5"/>
  <c r="D15" i="5"/>
  <c r="D14" i="5"/>
  <c r="D13" i="5"/>
  <c r="D12" i="5"/>
  <c r="D10" i="5"/>
  <c r="D9" i="5"/>
  <c r="D22" i="5" s="1"/>
  <c r="D24" i="5" s="1"/>
  <c r="C16" i="8" s="1"/>
  <c r="D8" i="5"/>
  <c r="D7" i="5"/>
  <c r="D22" i="4"/>
  <c r="D21" i="4"/>
  <c r="D20" i="4"/>
  <c r="D19" i="4"/>
  <c r="D17" i="4"/>
  <c r="D16" i="4"/>
  <c r="D15" i="4"/>
  <c r="D14" i="4"/>
  <c r="D13" i="4"/>
  <c r="D11" i="4"/>
  <c r="D10" i="4"/>
  <c r="D9" i="4"/>
  <c r="D24" i="4" s="1"/>
  <c r="D26" i="4" s="1"/>
  <c r="C15" i="8" s="1"/>
  <c r="D8" i="4"/>
  <c r="D7" i="4"/>
  <c r="D22" i="3"/>
  <c r="D21" i="3"/>
  <c r="D20" i="3"/>
  <c r="D19" i="3"/>
  <c r="D17" i="3"/>
  <c r="D16" i="3"/>
  <c r="D15" i="3"/>
  <c r="D14" i="3"/>
  <c r="D13" i="3"/>
  <c r="D11" i="3"/>
  <c r="D10" i="3"/>
  <c r="D9" i="3"/>
  <c r="D24" i="3" s="1"/>
  <c r="D26" i="3" s="1"/>
  <c r="D8" i="3"/>
  <c r="D7" i="3"/>
  <c r="D16" i="8" l="1"/>
  <c r="E16" i="8"/>
  <c r="E15" i="8"/>
  <c r="D15" i="8"/>
  <c r="E18" i="8"/>
  <c r="D18" i="8"/>
  <c r="B8" i="8"/>
  <c r="A10" i="8" s="1"/>
  <c r="C14" i="8"/>
  <c r="E17" i="8"/>
  <c r="D17" i="8"/>
  <c r="B34" i="9"/>
  <c r="C34" i="9"/>
  <c r="G18" i="9"/>
  <c r="E14" i="8" l="1"/>
  <c r="D14" i="8"/>
  <c r="D19" i="8" s="1"/>
</calcChain>
</file>

<file path=xl/sharedStrings.xml><?xml version="1.0" encoding="utf-8"?>
<sst xmlns="http://schemas.openxmlformats.org/spreadsheetml/2006/main" count="294" uniqueCount="244">
  <si>
    <t>AI VENDOR EVALUATION SCORECARD</t>
  </si>
  <si>
    <t>Comprehensive Scoring System for AI Solution Providers</t>
  </si>
  <si>
    <t>ABOUT THIS SCORECARD</t>
  </si>
  <si>
    <t>This AI Vendor Evaluation Scorecard provides a systematic, data-driven framework for assessing and comparing AI solution providers. It enables organizations to make informed decisions when selecting AI vendors by evaluating technical capabilities, commercial terms, strategic alignment, operational excellence, and security compliance.</t>
  </si>
  <si>
    <t>WHY SYSTEMATIC VENDOR EVALUATION MATTERS</t>
  </si>
  <si>
    <t>• Reduces risk of selecting inappropriate AI solutions
• Ensures alignment with business objectives and technical requirements
• Provides objective comparison across multiple vendors
• Creates audit trail for procurement decisions
• Identifies potential issues before commitment</t>
  </si>
  <si>
    <t>HOW TO USE THIS SCORECARD</t>
  </si>
  <si>
    <t>STEP 1: Start with the 'Vendor Information' sheet to capture basic vendor details
STEP 2: Complete each assessment worksheet (Technical, Commercial, Strategic, Operational, Security)
STEP 3: Rate each criterion on a 1-5 scale using the dropdowns provided
STEP 4: Add comments to justify your ratings and capture important observations
STEP 5: Review the 'Summary Dashboard' for automated scoring and visual analysis
STEP 6: For multiple vendors, complete separate evaluations and use 'Vendor Comparison' sheet
STEP 7: Use the 'Decision Matrix' to finalize your vendor selection
STEP 8: Save each vendor evaluation with a clear filename (e.g., Vendor_OpenAI_2026-01-28)</t>
  </si>
  <si>
    <t>SCORING METHODOLOGY</t>
  </si>
  <si>
    <t>This scorecard uses a weighted scoring system where different assessment categories carry different weights based on their importance:
• Technical Assessment: 30% - Core AI capabilities and technology infrastructure
• Commercial Assessment: 25% - Pricing, contracts, and financial stability
• Strategic Fit: 20% - Business alignment and partnership potential
• Operational Excellence: 15% - Support, implementation, and maintenance
• Security &amp; Compliance: 10% - Data security, privacy, and regulatory compliance</t>
  </si>
  <si>
    <t>RATING SCALE GUIDE</t>
  </si>
  <si>
    <t>Score</t>
  </si>
  <si>
    <t>Rating</t>
  </si>
  <si>
    <t>Description</t>
  </si>
  <si>
    <t>When to Use</t>
  </si>
  <si>
    <t>Excellent</t>
  </si>
  <si>
    <t>Significantly exceeds requirements</t>
  </si>
  <si>
    <t>Best-in-class capability, clear competitive advantage</t>
  </si>
  <si>
    <t>Good</t>
  </si>
  <si>
    <t>Exceeds requirements</t>
  </si>
  <si>
    <t>Strong capability, better than typical market offerings</t>
  </si>
  <si>
    <t>Average</t>
  </si>
  <si>
    <t>Meets basic requirements</t>
  </si>
  <si>
    <t>Acceptable capability, meets minimum needs</t>
  </si>
  <si>
    <t>Below Average</t>
  </si>
  <si>
    <t>Partially meets requirements</t>
  </si>
  <si>
    <t>Gaps exist, workarounds may be needed</t>
  </si>
  <si>
    <t>Poor</t>
  </si>
  <si>
    <t>Does not meet requirements</t>
  </si>
  <si>
    <t>Significant deficiencies, deal-breaker potential</t>
  </si>
  <si>
    <t>BEST PRACTICES</t>
  </si>
  <si>
    <t>✓ Involve cross-functional team (IT, Business, Legal, Security, Procurement)
✓ Conduct vendor demos and proof-of-concepts before scoring
✓ Request references and speak with existing customers
✓ Document all assumptions and rationale in comments
✓ Review vendor documentation, case studies, and technical papers
✓ Assess not just current capabilities but roadmap and innovation potential
✓ Consider total cost of ownership, not just license fees
✓ Evaluate vendor's financial stability and long-term viability</t>
  </si>
  <si>
    <t>VENDOR INFORMATION</t>
  </si>
  <si>
    <t>BASIC INFORMATION</t>
  </si>
  <si>
    <t>Vendor Name:</t>
  </si>
  <si>
    <t>Evaluation Date:</t>
  </si>
  <si>
    <t>Evaluator Name/Team:</t>
  </si>
  <si>
    <t>AI Solution Category:</t>
  </si>
  <si>
    <t>CONTACT INFORMATION</t>
  </si>
  <si>
    <t>Primary Contact:</t>
  </si>
  <si>
    <t>Email:</t>
  </si>
  <si>
    <t>Phone:</t>
  </si>
  <si>
    <t>Website:</t>
  </si>
  <si>
    <t>PROJECT DETAILS</t>
  </si>
  <si>
    <t>Project/Use Case:</t>
  </si>
  <si>
    <t>Use Case Description:</t>
  </si>
  <si>
    <t>COMPANY BACKGROUND</t>
  </si>
  <si>
    <t>Founded Year:</t>
  </si>
  <si>
    <t>Headquarters:</t>
  </si>
  <si>
    <t>Team Size:</t>
  </si>
  <si>
    <t>Funding Status:</t>
  </si>
  <si>
    <t>Total Funding:</t>
  </si>
  <si>
    <t>Key Clients:</t>
  </si>
  <si>
    <t>TECHNICAL ASSESSMENT (Weight: 30%)</t>
  </si>
  <si>
    <t>Rate each criterion on a 1-5 scale. Weighted scores are calculated automatically.</t>
  </si>
  <si>
    <t>Category / Criteria</t>
  </si>
  <si>
    <t>Score (1-5)</t>
  </si>
  <si>
    <t>Weight (%)</t>
  </si>
  <si>
    <t>Weighted Score</t>
  </si>
  <si>
    <t>Comments</t>
  </si>
  <si>
    <t>Evidence/Notes</t>
  </si>
  <si>
    <t>1. TECHNOLOGY CAPABILITIES</t>
  </si>
  <si>
    <t>AI/ML Model Performance &amp; Accuracy</t>
  </si>
  <si>
    <t>Algorithm Sophistication</t>
  </si>
  <si>
    <t>Data Processing Capabilities</t>
  </si>
  <si>
    <t>Model Explainability &amp; Transparency</t>
  </si>
  <si>
    <t>Customization &amp; Fine-tuning Options</t>
  </si>
  <si>
    <t>2. TECHNICAL INFRASTRUCTURE</t>
  </si>
  <si>
    <t>Scalability &amp; Performance</t>
  </si>
  <si>
    <t>API Quality &amp; Documentation</t>
  </si>
  <si>
    <t>Integration Capabilities</t>
  </si>
  <si>
    <t>Cloud/On-premise Options</t>
  </si>
  <si>
    <t>Multi-platform Support</t>
  </si>
  <si>
    <t>3. INNOVATION &amp; R&amp;D</t>
  </si>
  <si>
    <t>Technology Roadmap</t>
  </si>
  <si>
    <t>Research Publications</t>
  </si>
  <si>
    <t>Patent Portfolio</t>
  </si>
  <si>
    <t>Continuous Improvement</t>
  </si>
  <si>
    <t>CATEGORY TOTAL</t>
  </si>
  <si>
    <t>MAXIMUM POSSIBLE SCORE</t>
  </si>
  <si>
    <t>CATEGORY SCORE (%)</t>
  </si>
  <si>
    <t>COMMERCIAL ASSESSMENT (Weight: 25%)</t>
  </si>
  <si>
    <t>1. PRICING &amp; COST STRUCTURE</t>
  </si>
  <si>
    <t>Pricing Transparency</t>
  </si>
  <si>
    <t>Cost Competitiveness</t>
  </si>
  <si>
    <t>ROI Potential</t>
  </si>
  <si>
    <t>Hidden Costs Assessment</t>
  </si>
  <si>
    <t>Flexible Pricing Models</t>
  </si>
  <si>
    <t>2. LICENSING &amp; CONTRACTS</t>
  </si>
  <si>
    <t>License Terms Flexibility</t>
  </si>
  <si>
    <t>Contract Duration Options</t>
  </si>
  <si>
    <t>SLA Guarantees</t>
  </si>
  <si>
    <t>Termination Clauses</t>
  </si>
  <si>
    <t>IP Rights &amp; Data Ownership</t>
  </si>
  <si>
    <t>3. FINANCIAL STABILITY</t>
  </si>
  <si>
    <t>Company Financial Health</t>
  </si>
  <si>
    <t>Funding &amp; Investment Status</t>
  </si>
  <si>
    <t>Market Position</t>
  </si>
  <si>
    <t>Long-term Viability</t>
  </si>
  <si>
    <t>STRATEGIC FIT ASSESSMENT (Weight: 20%)</t>
  </si>
  <si>
    <t>1. BUSINESS ALIGNMENT</t>
  </si>
  <si>
    <t>Strategic Vision Alignment</t>
  </si>
  <si>
    <t>Industry Expertise</t>
  </si>
  <si>
    <t>Use Case Fit</t>
  </si>
  <si>
    <t>Competitive Differentiation</t>
  </si>
  <si>
    <t>2. VENDOR MATURITY</t>
  </si>
  <si>
    <t>Market Presence</t>
  </si>
  <si>
    <t>Customer Base Size</t>
  </si>
  <si>
    <t>Solution Maturity Level</t>
  </si>
  <si>
    <t>Track Record &amp; Case Studies</t>
  </si>
  <si>
    <t>3. PARTNERSHIP POTENTIAL</t>
  </si>
  <si>
    <t>Collaboration Opportunities</t>
  </si>
  <si>
    <t>Co-innovation Possibilities</t>
  </si>
  <si>
    <t>Ecosystem &amp; Partnerships</t>
  </si>
  <si>
    <t>Vendor Responsiveness</t>
  </si>
  <si>
    <t>OPERATIONAL EXCELLENCE (Weight: 15%)</t>
  </si>
  <si>
    <t>1. SUPPORT &amp; SERVICES</t>
  </si>
  <si>
    <t>Technical Support Quality</t>
  </si>
  <si>
    <t>Documentation Quality</t>
  </si>
  <si>
    <t>Training &amp; Onboarding</t>
  </si>
  <si>
    <t>Professional Services</t>
  </si>
  <si>
    <t>Community &amp; Resources</t>
  </si>
  <si>
    <t>2. IMPLEMENTATION</t>
  </si>
  <si>
    <t>Deployment Ease</t>
  </si>
  <si>
    <t>Time to Value</t>
  </si>
  <si>
    <t>Migration Support</t>
  </si>
  <si>
    <t>Proof of Concept Process</t>
  </si>
  <si>
    <t>3. MAINTENANCE &amp; UPDATES</t>
  </si>
  <si>
    <t>Update Frequency</t>
  </si>
  <si>
    <t>Backward Compatibility</t>
  </si>
  <si>
    <t>Bug Fix Responsiveness</t>
  </si>
  <si>
    <t>SECURITY &amp; COMPLIANCE (Weight: 10%)</t>
  </si>
  <si>
    <t>1. SECURITY MEASURES</t>
  </si>
  <si>
    <t>Data Encryption Standards</t>
  </si>
  <si>
    <t>Access Controls</t>
  </si>
  <si>
    <t>Security Certifications</t>
  </si>
  <si>
    <t>Vulnerability Management</t>
  </si>
  <si>
    <t>Incident Response</t>
  </si>
  <si>
    <t>2. COMPLIANCE &amp; GOVERNANCE</t>
  </si>
  <si>
    <t>GDPR/Privacy Compliance</t>
  </si>
  <si>
    <t>Industry-specific Regulations</t>
  </si>
  <si>
    <t>Audit Trail Capabilities</t>
  </si>
  <si>
    <t>Data Residency Options</t>
  </si>
  <si>
    <t>Ethical AI Practices</t>
  </si>
  <si>
    <t>3. RISK MANAGEMENT</t>
  </si>
  <si>
    <t>Business Continuity Plans</t>
  </si>
  <si>
    <t>Disaster Recovery</t>
  </si>
  <si>
    <t>Data Backup Procedures</t>
  </si>
  <si>
    <t>Vendor Lock-in Risk</t>
  </si>
  <si>
    <t>SUMMARY DASHBOARD</t>
  </si>
  <si>
    <t>VENDOR NAME</t>
  </si>
  <si>
    <t>OVERALL WEIGHTED SCORE</t>
  </si>
  <si>
    <t>out of 100</t>
  </si>
  <si>
    <t>CATEGORY BREAKDOWN</t>
  </si>
  <si>
    <t>Assessment Category</t>
  </si>
  <si>
    <t>Weight</t>
  </si>
  <si>
    <t>Category Score (%)</t>
  </si>
  <si>
    <t>Status</t>
  </si>
  <si>
    <t>Technical Assessment</t>
  </si>
  <si>
    <t>30%</t>
  </si>
  <si>
    <t>Commercial Assessment</t>
  </si>
  <si>
    <t>25%</t>
  </si>
  <si>
    <t>Strategic Fit</t>
  </si>
  <si>
    <t>20%</t>
  </si>
  <si>
    <t>Operational Excellence</t>
  </si>
  <si>
    <t>15%</t>
  </si>
  <si>
    <t>Security &amp; Compliance</t>
  </si>
  <si>
    <t>10%</t>
  </si>
  <si>
    <t>TOTAL</t>
  </si>
  <si>
    <t>100%</t>
  </si>
  <si>
    <t>STRENGTHS &amp; WEAKNESSES</t>
  </si>
  <si>
    <t>Top Strengths (Score ≥ 70%):</t>
  </si>
  <si>
    <t>Key Weaknesses (Score &lt; 50%):</t>
  </si>
  <si>
    <t>FINAL RECOMMENDATION</t>
  </si>
  <si>
    <t>Decision:</t>
  </si>
  <si>
    <t>Justification:</t>
  </si>
  <si>
    <t>Risk Level:</t>
  </si>
  <si>
    <t>Next Steps:</t>
  </si>
  <si>
    <t>VENDOR COMPARISON MATRIX</t>
  </si>
  <si>
    <t>Compare up to 5 vendors side-by-side. Enter vendor names and scores from their individual evaluations.</t>
  </si>
  <si>
    <t>Assessment Criteria</t>
  </si>
  <si>
    <t>Vendor 1</t>
  </si>
  <si>
    <t>Vendor 2</t>
  </si>
  <si>
    <t>Vendor 3</t>
  </si>
  <si>
    <t>Vendor 4</t>
  </si>
  <si>
    <t>Vendor 5</t>
  </si>
  <si>
    <t>Best Score</t>
  </si>
  <si>
    <t>CATEGORY SCORES</t>
  </si>
  <si>
    <t>Technical (30%)</t>
  </si>
  <si>
    <t>Commercial (25%)</t>
  </si>
  <si>
    <t>Strategic Fit (20%)</t>
  </si>
  <si>
    <t>Operational (15%)</t>
  </si>
  <si>
    <t>Security (10%)</t>
  </si>
  <si>
    <t>TOTAL WEIGHTED SCORE</t>
  </si>
  <si>
    <t>RANKING</t>
  </si>
  <si>
    <t>KEY DIFFERENTIATORS</t>
  </si>
  <si>
    <t>Category</t>
  </si>
  <si>
    <t>COST COMPARISON</t>
  </si>
  <si>
    <t>Estimated Annual Cost</t>
  </si>
  <si>
    <t>Cost per Performance Point</t>
  </si>
  <si>
    <t>DECISION MATRIX &amp; FINAL RECOMMENDATION</t>
  </si>
  <si>
    <t>VENDOR SUMMARY</t>
  </si>
  <si>
    <t>Overall Score:</t>
  </si>
  <si>
    <t>Ranking (if multiple vendors):</t>
  </si>
  <si>
    <t>DECISION CRITERIA CHECKLIST</t>
  </si>
  <si>
    <t>Criterion</t>
  </si>
  <si>
    <t>Requirement Met?</t>
  </si>
  <si>
    <t>Priority</t>
  </si>
  <si>
    <t>Notes</t>
  </si>
  <si>
    <t>Technical capabilities meet requirements</t>
  </si>
  <si>
    <t>Budget constraints satisfied</t>
  </si>
  <si>
    <t>Timeline achievable</t>
  </si>
  <si>
    <t>Security requirements met</t>
  </si>
  <si>
    <t>Vendor stability acceptable</t>
  </si>
  <si>
    <t>Integration feasibility confirmed</t>
  </si>
  <si>
    <t>Support model adequate</t>
  </si>
  <si>
    <t>Contract terms acceptable</t>
  </si>
  <si>
    <t>Critical Requirements Met:</t>
  </si>
  <si>
    <t>out of</t>
  </si>
  <si>
    <t>RISK ASSESSMENT SUMMARY</t>
  </si>
  <si>
    <t>Risk Category</t>
  </si>
  <si>
    <t>Risk Level</t>
  </si>
  <si>
    <t>Mitigation Plan</t>
  </si>
  <si>
    <t>Owner</t>
  </si>
  <si>
    <t>Technical/Implementation Risk</t>
  </si>
  <si>
    <t>Financial Risk</t>
  </si>
  <si>
    <t>Vendor Viability Risk</t>
  </si>
  <si>
    <t>Security/Compliance Risk</t>
  </si>
  <si>
    <t>Operational Risk</t>
  </si>
  <si>
    <t>BUDGET VS VALUE ANALYSIS</t>
  </si>
  <si>
    <t>Total Cost of Ownership (3 years):</t>
  </si>
  <si>
    <t>Expected Annual Value/Savings:</t>
  </si>
  <si>
    <t>ROI Period (months):</t>
  </si>
  <si>
    <t>Cost per Score Point:</t>
  </si>
  <si>
    <t>IMPLEMENTATION CONSIDERATIONS</t>
  </si>
  <si>
    <t>Estimated Implementation Timeline:</t>
  </si>
  <si>
    <t>Resource Requirements:</t>
  </si>
  <si>
    <t>Dependencies:</t>
  </si>
  <si>
    <t>Success Criteria:</t>
  </si>
  <si>
    <t>GO / NO-GO Decision:</t>
  </si>
  <si>
    <t>Executive Summary:</t>
  </si>
  <si>
    <t>Key Success Factors:</t>
  </si>
  <si>
    <t>Deal Breakers (if any):</t>
  </si>
  <si>
    <t>Approval Required 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</si>
</sst>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
  </numFmts>
  <fonts count="16" x14ac:knownFonts="1">
    <font>
      <sz val="11"/>
      <color theme="1"/>
      <name val="Calibri"/>
      <scheme val="minor"/>
    </font>
    <font>
      <b/>
      <sz val="18"/>
      <color rgb="FFFFFFFF"/>
      <name val="Aptos Narrow"/>
    </font>
    <font>
      <sz val="12"/>
      <name val="Aptos Narrow"/>
    </font>
    <font>
      <b/>
      <sz val="12"/>
      <color rgb="FF1F4E78"/>
      <name val="Aptos Narrow"/>
    </font>
    <font>
      <sz val="11"/>
      <name val="Calibri"/>
      <scheme val="minor"/>
    </font>
    <font>
      <b/>
      <sz val="11"/>
      <name val="Aptos Narrow"/>
    </font>
    <font>
      <b/>
      <sz val="14"/>
      <color rgb="FFFFFFFF"/>
      <name val="Aptos Narrow"/>
    </font>
    <font>
      <b/>
      <sz val="11"/>
      <color rgb="FFFFFFFF"/>
      <name val="Aptos Narrow"/>
    </font>
    <font>
      <b/>
      <sz val="12"/>
      <name val="Aptos Narrow"/>
    </font>
    <font>
      <b/>
      <sz val="16"/>
      <color rgb="FFFFFFFF"/>
      <name val="Aptos Narrow"/>
    </font>
    <font>
      <b/>
      <sz val="11"/>
      <name val="Aptos Narrow"/>
    </font>
    <font>
      <b/>
      <sz val="14"/>
      <color rgb="FF1F4E78"/>
      <name val="Aptos Narrow"/>
    </font>
    <font>
      <b/>
      <sz val="24"/>
      <name val="Aptos Narrow"/>
    </font>
    <font>
      <b/>
      <sz val="12"/>
      <name val="Aptos Narrow"/>
    </font>
    <font>
      <b/>
      <sz val="14"/>
      <name val="Aptos Narrow"/>
    </font>
    <font>
      <b/>
      <sz val="14"/>
      <color rgb="FFFFFFFF"/>
      <name val="Aptos Narrow"/>
    </font>
  </fonts>
  <fills count="16">
    <fill>
      <patternFill patternType="none"/>
    </fill>
    <fill>
      <patternFill patternType="gray125"/>
    </fill>
    <fill>
      <patternFill patternType="solid">
        <fgColor rgb="FF1F4E78"/>
      </patternFill>
    </fill>
    <fill>
      <patternFill patternType="solid">
        <fgColor rgb="FFD6DCE4"/>
      </patternFill>
    </fill>
    <fill>
      <patternFill patternType="solid">
        <fgColor rgb="FFF2F2F2"/>
      </patternFill>
    </fill>
    <fill>
      <patternFill patternType="solid">
        <fgColor rgb="FFFFF9E6"/>
      </patternFill>
    </fill>
    <fill>
      <patternFill patternType="solid">
        <fgColor rgb="FF4472C4"/>
      </patternFill>
    </fill>
    <fill>
      <patternFill patternType="solid">
        <fgColor rgb="FFE2EFDA"/>
      </patternFill>
    </fill>
    <fill>
      <patternFill patternType="solid">
        <fgColor rgb="FFB4C7E7"/>
      </patternFill>
    </fill>
    <fill>
      <patternFill patternType="solid">
        <fgColor rgb="FFD9E1F2"/>
      </patternFill>
    </fill>
    <fill>
      <patternFill patternType="solid">
        <fgColor rgb="FFFCE4D6"/>
      </patternFill>
    </fill>
    <fill>
      <patternFill patternType="solid">
        <fgColor rgb="FFFFF2CC"/>
      </patternFill>
    </fill>
    <fill>
      <patternFill patternType="solid">
        <fgColor rgb="FFDEEBF7"/>
      </patternFill>
    </fill>
    <fill>
      <patternFill patternType="solid">
        <fgColor rgb="FF8EA9DB"/>
      </patternFill>
    </fill>
    <fill>
      <patternFill patternType="solid">
        <fgColor rgb="FFC6E0B4"/>
      </patternFill>
    </fill>
    <fill>
      <patternFill patternType="solid">
        <fgColor rgb="FFFFFFFF"/>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1">
      <alignment vertical="top"/>
    </xf>
  </cellStyleXfs>
  <cellXfs count="54">
    <xf numFmtId="0" fontId="0" fillId="0" borderId="1" xfId="0">
      <alignment vertical="top"/>
    </xf>
    <xf numFmtId="49" fontId="3" fillId="0" borderId="0" xfId="0" applyNumberFormat="1" applyFont="1" applyBorder="1">
      <alignment vertical="top"/>
    </xf>
    <xf numFmtId="49" fontId="4" fillId="0" borderId="0" xfId="0" applyNumberFormat="1" applyFont="1" applyBorder="1">
      <alignment vertical="top"/>
    </xf>
    <xf numFmtId="49" fontId="5" fillId="3" borderId="0" xfId="0" applyNumberFormat="1" applyFont="1" applyFill="1" applyBorder="1" applyAlignment="1">
      <alignment horizontal="center" vertical="center"/>
    </xf>
    <xf numFmtId="1" fontId="4" fillId="0" borderId="2" xfId="0" applyNumberFormat="1" applyFont="1" applyBorder="1">
      <alignment vertical="top"/>
    </xf>
    <xf numFmtId="49" fontId="4" fillId="0" borderId="2" xfId="0" applyNumberFormat="1" applyFont="1" applyBorder="1">
      <alignment vertical="top"/>
    </xf>
    <xf numFmtId="49" fontId="5" fillId="4" borderId="0" xfId="0" applyNumberFormat="1" applyFont="1" applyFill="1" applyBorder="1">
      <alignment vertical="top"/>
    </xf>
    <xf numFmtId="0" fontId="4" fillId="5" borderId="0" xfId="0" applyFont="1" applyFill="1" applyBorder="1">
      <alignment vertical="top"/>
    </xf>
    <xf numFmtId="49" fontId="5" fillId="3" borderId="2" xfId="0" applyNumberFormat="1" applyFont="1" applyFill="1" applyBorder="1" applyAlignment="1">
      <alignment horizontal="center" vertical="center"/>
    </xf>
    <xf numFmtId="49" fontId="7" fillId="6" borderId="2" xfId="0" applyNumberFormat="1" applyFont="1" applyFill="1" applyBorder="1">
      <alignment vertical="top"/>
    </xf>
    <xf numFmtId="0" fontId="4" fillId="0" borderId="2" xfId="0" applyFont="1" applyBorder="1">
      <alignment vertical="top"/>
    </xf>
    <xf numFmtId="0" fontId="4" fillId="5" borderId="2" xfId="0" applyFont="1" applyFill="1" applyBorder="1">
      <alignment vertical="top"/>
    </xf>
    <xf numFmtId="2" fontId="4" fillId="7" borderId="2" xfId="0" applyNumberFormat="1" applyFont="1" applyFill="1" applyBorder="1">
      <alignment vertical="top"/>
    </xf>
    <xf numFmtId="49" fontId="5" fillId="0" borderId="2" xfId="0" applyNumberFormat="1" applyFont="1" applyBorder="1">
      <alignment vertical="top"/>
    </xf>
    <xf numFmtId="49" fontId="8" fillId="0" borderId="2" xfId="0" applyNumberFormat="1" applyFont="1" applyBorder="1">
      <alignment vertical="top"/>
    </xf>
    <xf numFmtId="164" fontId="8" fillId="7" borderId="2" xfId="0" applyNumberFormat="1" applyFont="1" applyFill="1" applyBorder="1">
      <alignment vertical="top"/>
    </xf>
    <xf numFmtId="49" fontId="10" fillId="0" borderId="0" xfId="0" applyNumberFormat="1" applyFont="1" applyBorder="1">
      <alignment vertical="top"/>
    </xf>
    <xf numFmtId="165" fontId="12" fillId="0" borderId="0" xfId="0" applyNumberFormat="1" applyFont="1" applyBorder="1">
      <alignment vertical="top"/>
    </xf>
    <xf numFmtId="49" fontId="13" fillId="0" borderId="0" xfId="0" applyNumberFormat="1" applyFont="1" applyBorder="1">
      <alignment vertical="top"/>
    </xf>
    <xf numFmtId="0" fontId="10" fillId="8" borderId="3" xfId="0" applyFont="1" applyFill="1" applyBorder="1">
      <alignment vertical="top"/>
    </xf>
    <xf numFmtId="165" fontId="4" fillId="0" borderId="2" xfId="0" applyNumberFormat="1" applyFont="1" applyBorder="1">
      <alignment vertical="top"/>
    </xf>
    <xf numFmtId="49" fontId="10" fillId="9" borderId="2" xfId="0" applyNumberFormat="1" applyFont="1" applyFill="1" applyBorder="1">
      <alignment vertical="top"/>
    </xf>
    <xf numFmtId="0" fontId="4" fillId="9" borderId="2" xfId="0" applyFont="1" applyFill="1" applyBorder="1">
      <alignment vertical="top"/>
    </xf>
    <xf numFmtId="165" fontId="10" fillId="9" borderId="2" xfId="0" applyNumberFormat="1" applyFont="1" applyFill="1" applyBorder="1">
      <alignment vertical="top"/>
    </xf>
    <xf numFmtId="0" fontId="4" fillId="11" borderId="0" xfId="0" applyFont="1" applyFill="1" applyBorder="1">
      <alignment vertical="top"/>
    </xf>
    <xf numFmtId="0" fontId="4" fillId="11" borderId="2" xfId="0" applyFont="1" applyFill="1" applyBorder="1">
      <alignment vertical="top"/>
    </xf>
    <xf numFmtId="0" fontId="10" fillId="8" borderId="2" xfId="0" applyFont="1" applyFill="1" applyBorder="1" applyAlignment="1">
      <alignment horizontal="center" vertical="top"/>
    </xf>
    <xf numFmtId="165" fontId="4" fillId="7" borderId="0" xfId="0" applyNumberFormat="1" applyFont="1" applyFill="1" applyBorder="1">
      <alignment vertical="top"/>
    </xf>
    <xf numFmtId="49" fontId="13" fillId="9" borderId="0" xfId="0" applyNumberFormat="1" applyFont="1" applyFill="1" applyBorder="1">
      <alignment vertical="top"/>
    </xf>
    <xf numFmtId="165" fontId="10" fillId="7" borderId="0" xfId="0" applyNumberFormat="1" applyFont="1" applyFill="1" applyBorder="1">
      <alignment vertical="top"/>
    </xf>
    <xf numFmtId="165" fontId="10" fillId="14" borderId="0" xfId="0" applyNumberFormat="1" applyFont="1" applyFill="1" applyBorder="1">
      <alignment vertical="top"/>
    </xf>
    <xf numFmtId="3" fontId="14" fillId="0" borderId="0" xfId="0" applyNumberFormat="1" applyFont="1" applyBorder="1" applyAlignment="1">
      <alignment horizontal="center" vertical="top"/>
    </xf>
    <xf numFmtId="0" fontId="10" fillId="8" borderId="2" xfId="0" applyFont="1" applyFill="1" applyBorder="1">
      <alignment vertical="top"/>
    </xf>
    <xf numFmtId="166" fontId="4" fillId="7" borderId="0" xfId="0" applyNumberFormat="1" applyFont="1" applyFill="1" applyBorder="1">
      <alignment vertical="top"/>
    </xf>
    <xf numFmtId="0" fontId="4" fillId="7" borderId="0" xfId="0" applyFont="1" applyFill="1" applyBorder="1">
      <alignment vertical="top"/>
    </xf>
    <xf numFmtId="0" fontId="4" fillId="15" borderId="2" xfId="0" applyFont="1" applyFill="1" applyBorder="1">
      <alignment vertical="top"/>
    </xf>
    <xf numFmtId="3" fontId="4" fillId="0" borderId="0" xfId="0" applyNumberFormat="1" applyFont="1" applyBorder="1">
      <alignment vertical="top"/>
    </xf>
    <xf numFmtId="0" fontId="10" fillId="11" borderId="0" xfId="0" applyFont="1" applyFill="1" applyBorder="1">
      <alignment vertical="top"/>
    </xf>
    <xf numFmtId="49" fontId="1" fillId="2" borderId="0" xfId="0" applyNumberFormat="1" applyFont="1" applyFill="1" applyBorder="1" applyAlignment="1">
      <alignment horizontal="center" vertical="center"/>
    </xf>
    <xf numFmtId="0" fontId="0" fillId="0" borderId="1" xfId="0">
      <alignment vertical="top"/>
    </xf>
    <xf numFmtId="49" fontId="2" fillId="3" borderId="0" xfId="0" applyNumberFormat="1" applyFont="1" applyFill="1" applyBorder="1" applyAlignment="1">
      <alignment horizontal="center" vertical="center"/>
    </xf>
    <xf numFmtId="49" fontId="6" fillId="2" borderId="0" xfId="0" applyNumberFormat="1" applyFont="1" applyFill="1" applyBorder="1" applyAlignment="1">
      <alignment horizontal="center" vertical="top"/>
    </xf>
    <xf numFmtId="0" fontId="4" fillId="5" borderId="0" xfId="0" applyFont="1" applyFill="1" applyBorder="1">
      <alignment vertical="top"/>
    </xf>
    <xf numFmtId="49" fontId="4" fillId="0" borderId="0" xfId="0" applyNumberFormat="1" applyFont="1" applyBorder="1" applyAlignment="1">
      <alignment horizontal="center" vertical="top"/>
    </xf>
    <xf numFmtId="0" fontId="9" fillId="2" borderId="0" xfId="0" applyFont="1" applyFill="1" applyBorder="1" applyAlignment="1">
      <alignment horizontal="center" vertical="center"/>
    </xf>
    <xf numFmtId="0" fontId="11" fillId="0" borderId="0" xfId="0" applyFont="1" applyBorder="1">
      <alignment vertical="top"/>
    </xf>
    <xf numFmtId="0" fontId="10" fillId="0" borderId="0" xfId="0" applyFont="1" applyBorder="1" applyAlignment="1">
      <alignment horizontal="center" vertical="top"/>
    </xf>
    <xf numFmtId="0" fontId="4" fillId="7" borderId="2" xfId="0" applyFont="1" applyFill="1" applyBorder="1">
      <alignment vertical="top"/>
    </xf>
    <xf numFmtId="0" fontId="4" fillId="10" borderId="2" xfId="0" applyFont="1" applyFill="1" applyBorder="1">
      <alignment vertical="top"/>
    </xf>
    <xf numFmtId="0" fontId="4" fillId="11" borderId="2" xfId="0" applyFont="1" applyFill="1" applyBorder="1">
      <alignment vertical="top"/>
    </xf>
    <xf numFmtId="0" fontId="4" fillId="12" borderId="2" xfId="0" applyFont="1" applyFill="1" applyBorder="1">
      <alignment vertical="top"/>
    </xf>
    <xf numFmtId="0" fontId="10" fillId="13" borderId="0" xfId="0" applyFont="1" applyFill="1" applyBorder="1" applyAlignment="1">
      <alignment horizontal="center" vertical="top"/>
    </xf>
    <xf numFmtId="0" fontId="4" fillId="11" borderId="0" xfId="0" applyFont="1" applyFill="1" applyBorder="1">
      <alignment vertical="top"/>
    </xf>
    <xf numFmtId="0" fontId="15" fillId="2" borderId="0"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7E828-F3D9-2924-43B8-9A98AC8AC119}">
  <dimension ref="A1:F39"/>
  <sheetViews>
    <sheetView workbookViewId="0">
      <selection sqref="A1:F1"/>
    </sheetView>
  </sheetViews>
  <sheetFormatPr defaultColWidth="8.86328125" defaultRowHeight="15" customHeight="1" x14ac:dyDescent="0.45"/>
  <cols>
    <col min="1" max="1" width="85.73046875" customWidth="1"/>
    <col min="2" max="2" width="17.1328125" customWidth="1"/>
    <col min="3" max="3" width="28.59765625" customWidth="1"/>
    <col min="4" max="4" width="50" customWidth="1"/>
  </cols>
  <sheetData>
    <row r="1" spans="1:6" ht="22.5" customHeight="1" x14ac:dyDescent="0.45">
      <c r="A1" s="38" t="s">
        <v>0</v>
      </c>
      <c r="B1" s="39"/>
      <c r="C1" s="39"/>
      <c r="D1" s="39"/>
      <c r="E1" s="39"/>
      <c r="F1" s="39"/>
    </row>
    <row r="2" spans="1:6" ht="15.75" customHeight="1" x14ac:dyDescent="0.45">
      <c r="A2" s="40" t="s">
        <v>1</v>
      </c>
      <c r="B2" s="39"/>
      <c r="C2" s="39"/>
      <c r="D2" s="39"/>
      <c r="E2" s="39"/>
      <c r="F2" s="39"/>
    </row>
    <row r="4" spans="1:6" ht="15" customHeight="1" x14ac:dyDescent="0.45">
      <c r="A4" s="1" t="s">
        <v>2</v>
      </c>
    </row>
    <row r="5" spans="1:6" ht="15" customHeight="1" x14ac:dyDescent="0.45">
      <c r="A5" s="2" t="s">
        <v>3</v>
      </c>
    </row>
    <row r="7" spans="1:6" ht="15" customHeight="1" x14ac:dyDescent="0.45">
      <c r="A7" s="1" t="s">
        <v>4</v>
      </c>
    </row>
    <row r="8" spans="1:6" ht="15.75" customHeight="1" x14ac:dyDescent="0.45">
      <c r="A8" s="2" t="s">
        <v>5</v>
      </c>
    </row>
    <row r="13" spans="1:6" ht="15" customHeight="1" x14ac:dyDescent="0.45">
      <c r="A13" s="1" t="s">
        <v>6</v>
      </c>
    </row>
    <row r="14" spans="1:6" ht="15.75" customHeight="1" x14ac:dyDescent="0.45">
      <c r="A14" s="2" t="s">
        <v>7</v>
      </c>
    </row>
    <row r="24" spans="1:4" ht="15" customHeight="1" x14ac:dyDescent="0.45">
      <c r="A24" s="1" t="s">
        <v>8</v>
      </c>
    </row>
    <row r="25" spans="1:4" ht="15.75" customHeight="1" x14ac:dyDescent="0.45">
      <c r="A25" s="2" t="s">
        <v>9</v>
      </c>
    </row>
    <row r="30" spans="1:4" ht="15" customHeight="1" x14ac:dyDescent="0.45">
      <c r="A30" s="1" t="s">
        <v>10</v>
      </c>
    </row>
    <row r="31" spans="1:4" ht="15" customHeight="1" x14ac:dyDescent="0.45">
      <c r="A31" s="3" t="s">
        <v>11</v>
      </c>
      <c r="B31" s="3" t="s">
        <v>12</v>
      </c>
      <c r="C31" s="3" t="s">
        <v>13</v>
      </c>
      <c r="D31" s="3" t="s">
        <v>14</v>
      </c>
    </row>
    <row r="32" spans="1:4" ht="15" customHeight="1" x14ac:dyDescent="0.45">
      <c r="A32" s="4">
        <v>5</v>
      </c>
      <c r="B32" s="5" t="s">
        <v>15</v>
      </c>
      <c r="C32" s="5" t="s">
        <v>16</v>
      </c>
      <c r="D32" s="5" t="s">
        <v>17</v>
      </c>
    </row>
    <row r="33" spans="1:4" ht="15" customHeight="1" x14ac:dyDescent="0.45">
      <c r="A33" s="4">
        <v>4</v>
      </c>
      <c r="B33" s="5" t="s">
        <v>18</v>
      </c>
      <c r="C33" s="5" t="s">
        <v>19</v>
      </c>
      <c r="D33" s="5" t="s">
        <v>20</v>
      </c>
    </row>
    <row r="34" spans="1:4" ht="15" customHeight="1" x14ac:dyDescent="0.45">
      <c r="A34" s="4">
        <v>3</v>
      </c>
      <c r="B34" s="5" t="s">
        <v>21</v>
      </c>
      <c r="C34" s="5" t="s">
        <v>22</v>
      </c>
      <c r="D34" s="5" t="s">
        <v>23</v>
      </c>
    </row>
    <row r="35" spans="1:4" ht="15" customHeight="1" x14ac:dyDescent="0.45">
      <c r="A35" s="4">
        <v>2</v>
      </c>
      <c r="B35" s="5" t="s">
        <v>24</v>
      </c>
      <c r="C35" s="5" t="s">
        <v>25</v>
      </c>
      <c r="D35" s="5" t="s">
        <v>26</v>
      </c>
    </row>
    <row r="36" spans="1:4" ht="15" customHeight="1" x14ac:dyDescent="0.45">
      <c r="A36" s="4">
        <v>1</v>
      </c>
      <c r="B36" s="5" t="s">
        <v>27</v>
      </c>
      <c r="C36" s="5" t="s">
        <v>28</v>
      </c>
      <c r="D36" s="5" t="s">
        <v>29</v>
      </c>
    </row>
    <row r="38" spans="1:4" ht="15" customHeight="1" x14ac:dyDescent="0.45">
      <c r="A38" s="1" t="s">
        <v>30</v>
      </c>
    </row>
    <row r="39" spans="1:4" ht="15.75" customHeight="1" x14ac:dyDescent="0.45">
      <c r="A39" s="2" t="s">
        <v>31</v>
      </c>
    </row>
  </sheetData>
  <mergeCells count="2">
    <mergeCell ref="A1:F1"/>
    <mergeCell ref="A2:F2"/>
  </mergeCells>
  <pageMargins left="0.7" right="0.7" top="0.75" bottom="0.75" header="0.3" footer="0.3"/>
  <pageSetup orientation="portrait"/>
  <headerFooter>
    <oddHeader>&amp;L&amp;C&amp;R</oddHeader>
    <oddFooter>&amp;L&amp;C&amp;R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8C88-9CF8-4F18-D258-8D41FFC8BBFC}">
  <dimension ref="A1:E65"/>
  <sheetViews>
    <sheetView tabSelected="1" workbookViewId="0">
      <selection sqref="A1:E1"/>
    </sheetView>
  </sheetViews>
  <sheetFormatPr defaultColWidth="8.86328125" defaultRowHeight="15" customHeight="1" x14ac:dyDescent="0.45"/>
  <cols>
    <col min="1" max="1" width="40" customWidth="1"/>
    <col min="2" max="2" width="21.3984375" customWidth="1"/>
    <col min="3" max="3" width="28.59765625" customWidth="1"/>
    <col min="4" max="5" width="21.3984375" customWidth="1"/>
  </cols>
  <sheetData>
    <row r="1" spans="1:5" ht="21" customHeight="1" x14ac:dyDescent="0.45">
      <c r="A1" s="44" t="s">
        <v>200</v>
      </c>
      <c r="B1" s="39"/>
      <c r="C1" s="39"/>
      <c r="D1" s="39"/>
      <c r="E1" s="39"/>
    </row>
    <row r="3" spans="1:5" ht="15" customHeight="1" x14ac:dyDescent="0.45">
      <c r="A3" s="18" t="s">
        <v>201</v>
      </c>
    </row>
    <row r="4" spans="1:5" ht="15" customHeight="1" x14ac:dyDescent="0.45">
      <c r="A4" s="2" t="s">
        <v>34</v>
      </c>
      <c r="B4" s="24"/>
    </row>
    <row r="5" spans="1:5" ht="15" customHeight="1" x14ac:dyDescent="0.45">
      <c r="A5" s="2" t="s">
        <v>202</v>
      </c>
      <c r="B5" s="34"/>
    </row>
    <row r="6" spans="1:5" ht="15" customHeight="1" x14ac:dyDescent="0.45">
      <c r="A6" s="2" t="s">
        <v>203</v>
      </c>
      <c r="B6" s="24"/>
    </row>
    <row r="8" spans="1:5" ht="15" customHeight="1" x14ac:dyDescent="0.45">
      <c r="A8" s="18" t="s">
        <v>204</v>
      </c>
    </row>
    <row r="9" spans="1:5" ht="15" customHeight="1" x14ac:dyDescent="0.45">
      <c r="A9" s="32" t="s">
        <v>205</v>
      </c>
      <c r="B9" s="32" t="s">
        <v>206</v>
      </c>
      <c r="C9" s="32" t="s">
        <v>207</v>
      </c>
      <c r="D9" s="32" t="s">
        <v>208</v>
      </c>
    </row>
    <row r="10" spans="1:5" ht="15" customHeight="1" x14ac:dyDescent="0.45">
      <c r="A10" s="5" t="s">
        <v>209</v>
      </c>
      <c r="B10" s="25"/>
      <c r="C10" s="25"/>
      <c r="D10" s="35"/>
    </row>
    <row r="11" spans="1:5" ht="15" customHeight="1" x14ac:dyDescent="0.45">
      <c r="A11" s="5" t="s">
        <v>210</v>
      </c>
      <c r="B11" s="25"/>
      <c r="C11" s="25"/>
      <c r="D11" s="35"/>
    </row>
    <row r="12" spans="1:5" ht="15" customHeight="1" x14ac:dyDescent="0.45">
      <c r="A12" s="5" t="s">
        <v>211</v>
      </c>
      <c r="B12" s="25"/>
      <c r="C12" s="25"/>
      <c r="D12" s="35"/>
    </row>
    <row r="13" spans="1:5" ht="15" customHeight="1" x14ac:dyDescent="0.45">
      <c r="A13" s="5" t="s">
        <v>212</v>
      </c>
      <c r="B13" s="25"/>
      <c r="C13" s="25"/>
      <c r="D13" s="35"/>
    </row>
    <row r="14" spans="1:5" ht="15" customHeight="1" x14ac:dyDescent="0.45">
      <c r="A14" s="5" t="s">
        <v>213</v>
      </c>
      <c r="B14" s="25"/>
      <c r="C14" s="25"/>
      <c r="D14" s="35"/>
    </row>
    <row r="15" spans="1:5" ht="15" customHeight="1" x14ac:dyDescent="0.45">
      <c r="A15" s="5" t="s">
        <v>214</v>
      </c>
      <c r="B15" s="25"/>
      <c r="C15" s="25"/>
      <c r="D15" s="35"/>
    </row>
    <row r="16" spans="1:5" ht="15" customHeight="1" x14ac:dyDescent="0.45">
      <c r="A16" s="5" t="s">
        <v>215</v>
      </c>
      <c r="B16" s="25"/>
      <c r="C16" s="25"/>
      <c r="D16" s="35"/>
    </row>
    <row r="17" spans="1:4" ht="15" customHeight="1" x14ac:dyDescent="0.45">
      <c r="A17" s="5" t="s">
        <v>216</v>
      </c>
      <c r="B17" s="25"/>
      <c r="C17" s="25"/>
      <c r="D17" s="35"/>
    </row>
    <row r="19" spans="1:4" ht="15" customHeight="1" x14ac:dyDescent="0.45">
      <c r="A19" s="16" t="s">
        <v>217</v>
      </c>
      <c r="B19" s="36">
        <f>COUNTIF(B10:B17,"Yes")</f>
        <v>0</v>
      </c>
      <c r="C19" s="2" t="s">
        <v>218</v>
      </c>
      <c r="D19" s="36">
        <f>COUNTIFS(C10:C17,"Critical")</f>
        <v>0</v>
      </c>
    </row>
    <row r="21" spans="1:4" ht="15" customHeight="1" x14ac:dyDescent="0.45">
      <c r="A21" s="18" t="s">
        <v>219</v>
      </c>
    </row>
    <row r="22" spans="1:4" ht="15" customHeight="1" x14ac:dyDescent="0.45">
      <c r="A22" s="32" t="s">
        <v>220</v>
      </c>
      <c r="B22" s="32" t="s">
        <v>221</v>
      </c>
      <c r="C22" s="32" t="s">
        <v>222</v>
      </c>
      <c r="D22" s="32" t="s">
        <v>223</v>
      </c>
    </row>
    <row r="23" spans="1:4" ht="15" customHeight="1" x14ac:dyDescent="0.45">
      <c r="A23" s="5" t="s">
        <v>224</v>
      </c>
      <c r="B23" s="25"/>
      <c r="C23" s="35"/>
      <c r="D23" s="35"/>
    </row>
    <row r="24" spans="1:4" ht="15" customHeight="1" x14ac:dyDescent="0.45">
      <c r="A24" s="5" t="s">
        <v>225</v>
      </c>
      <c r="B24" s="25"/>
      <c r="C24" s="35"/>
      <c r="D24" s="35"/>
    </row>
    <row r="25" spans="1:4" ht="15" customHeight="1" x14ac:dyDescent="0.45">
      <c r="A25" s="5" t="s">
        <v>226</v>
      </c>
      <c r="B25" s="25"/>
      <c r="C25" s="35"/>
      <c r="D25" s="35"/>
    </row>
    <row r="26" spans="1:4" ht="15" customHeight="1" x14ac:dyDescent="0.45">
      <c r="A26" s="5" t="s">
        <v>227</v>
      </c>
      <c r="B26" s="25"/>
      <c r="C26" s="35"/>
      <c r="D26" s="35"/>
    </row>
    <row r="27" spans="1:4" ht="15" customHeight="1" x14ac:dyDescent="0.45">
      <c r="A27" s="5" t="s">
        <v>228</v>
      </c>
      <c r="B27" s="25"/>
      <c r="C27" s="35"/>
      <c r="D27" s="35"/>
    </row>
    <row r="29" spans="1:4" ht="15" customHeight="1" x14ac:dyDescent="0.45">
      <c r="A29" s="18" t="s">
        <v>229</v>
      </c>
    </row>
    <row r="30" spans="1:4" ht="15" customHeight="1" x14ac:dyDescent="0.45">
      <c r="A30" s="2" t="s">
        <v>230</v>
      </c>
      <c r="B30" s="24"/>
    </row>
    <row r="31" spans="1:4" ht="15" customHeight="1" x14ac:dyDescent="0.45">
      <c r="A31" s="2" t="s">
        <v>231</v>
      </c>
      <c r="B31" s="24"/>
    </row>
    <row r="32" spans="1:4" ht="15" customHeight="1" x14ac:dyDescent="0.45">
      <c r="A32" s="2" t="s">
        <v>232</v>
      </c>
      <c r="B32" s="27" t="str">
        <f>IF(B31&gt;0,(B30/B31)*12,"")</f>
        <v/>
      </c>
    </row>
    <row r="33" spans="1:5" ht="15" customHeight="1" x14ac:dyDescent="0.45">
      <c r="A33" s="2" t="s">
        <v>233</v>
      </c>
      <c r="B33" s="33" t="str">
        <f>IF(B5&gt;0,B30/B5,"")</f>
        <v/>
      </c>
    </row>
    <row r="35" spans="1:5" ht="15" customHeight="1" x14ac:dyDescent="0.45">
      <c r="A35" s="18" t="s">
        <v>234</v>
      </c>
    </row>
    <row r="36" spans="1:5" ht="15" customHeight="1" x14ac:dyDescent="0.45">
      <c r="A36" s="2" t="s">
        <v>235</v>
      </c>
      <c r="B36" s="24"/>
    </row>
    <row r="37" spans="1:5" ht="22.5" customHeight="1" x14ac:dyDescent="0.45">
      <c r="A37" s="2" t="s">
        <v>236</v>
      </c>
      <c r="B37" s="52"/>
      <c r="C37" s="39"/>
      <c r="D37" s="39"/>
      <c r="E37" s="39"/>
    </row>
    <row r="38" spans="1:5" ht="22.5" customHeight="1" x14ac:dyDescent="0.45">
      <c r="A38" s="2" t="s">
        <v>237</v>
      </c>
      <c r="B38" s="52"/>
      <c r="C38" s="39"/>
      <c r="D38" s="39"/>
      <c r="E38" s="39"/>
    </row>
    <row r="39" spans="1:5" ht="22.5" customHeight="1" x14ac:dyDescent="0.45">
      <c r="A39" s="2" t="s">
        <v>238</v>
      </c>
      <c r="B39" s="52"/>
      <c r="C39" s="39"/>
      <c r="D39" s="39"/>
      <c r="E39" s="39"/>
    </row>
    <row r="41" spans="1:5" ht="18.75" customHeight="1" x14ac:dyDescent="0.45">
      <c r="A41" s="53" t="s">
        <v>173</v>
      </c>
      <c r="B41" s="39"/>
      <c r="C41" s="39"/>
      <c r="D41" s="39"/>
      <c r="E41" s="39"/>
    </row>
    <row r="42" spans="1:5" ht="15" customHeight="1" x14ac:dyDescent="0.45">
      <c r="A42" s="18" t="s">
        <v>239</v>
      </c>
    </row>
    <row r="43" spans="1:5" ht="15" customHeight="1" x14ac:dyDescent="0.45">
      <c r="B43" s="37"/>
    </row>
    <row r="45" spans="1:5" ht="15" customHeight="1" x14ac:dyDescent="0.45">
      <c r="A45" s="16" t="s">
        <v>240</v>
      </c>
    </row>
    <row r="46" spans="1:5" ht="60" customHeight="1" x14ac:dyDescent="0.45">
      <c r="A46" s="49"/>
      <c r="B46" s="39"/>
      <c r="C46" s="39"/>
      <c r="D46" s="39"/>
      <c r="E46" s="39"/>
    </row>
    <row r="47" spans="1:5" ht="15" customHeight="1" x14ac:dyDescent="0.45">
      <c r="A47" s="39"/>
      <c r="B47" s="39"/>
      <c r="C47" s="39"/>
      <c r="D47" s="39"/>
      <c r="E47" s="39"/>
    </row>
    <row r="48" spans="1:5" ht="15" customHeight="1" x14ac:dyDescent="0.45">
      <c r="A48" s="39"/>
      <c r="B48" s="39"/>
      <c r="C48" s="39"/>
      <c r="D48" s="39"/>
      <c r="E48" s="39"/>
    </row>
    <row r="49" spans="1:5" ht="15" customHeight="1" x14ac:dyDescent="0.45">
      <c r="A49" s="39"/>
      <c r="B49" s="39"/>
      <c r="C49" s="39"/>
      <c r="D49" s="39"/>
      <c r="E49" s="39"/>
    </row>
    <row r="50" spans="1:5" ht="15" customHeight="1" x14ac:dyDescent="0.45">
      <c r="A50" s="39"/>
      <c r="B50" s="39"/>
      <c r="C50" s="39"/>
      <c r="D50" s="39"/>
      <c r="E50" s="39"/>
    </row>
    <row r="52" spans="1:5" ht="15" customHeight="1" x14ac:dyDescent="0.45">
      <c r="A52" s="16" t="s">
        <v>241</v>
      </c>
    </row>
    <row r="53" spans="1:5" ht="37.5" customHeight="1" x14ac:dyDescent="0.45">
      <c r="A53" s="47"/>
      <c r="B53" s="39"/>
      <c r="C53" s="39"/>
      <c r="D53" s="39"/>
      <c r="E53" s="39"/>
    </row>
    <row r="54" spans="1:5" ht="15" customHeight="1" x14ac:dyDescent="0.45">
      <c r="A54" s="39"/>
      <c r="B54" s="39"/>
      <c r="C54" s="39"/>
      <c r="D54" s="39"/>
      <c r="E54" s="39"/>
    </row>
    <row r="55" spans="1:5" ht="15" customHeight="1" x14ac:dyDescent="0.45">
      <c r="A55" s="39"/>
      <c r="B55" s="39"/>
      <c r="C55" s="39"/>
      <c r="D55" s="39"/>
      <c r="E55" s="39"/>
    </row>
    <row r="57" spans="1:5" ht="15" customHeight="1" x14ac:dyDescent="0.45">
      <c r="A57" s="16" t="s">
        <v>242</v>
      </c>
    </row>
    <row r="58" spans="1:5" ht="37.5" customHeight="1" x14ac:dyDescent="0.45">
      <c r="A58" s="48"/>
      <c r="B58" s="39"/>
      <c r="C58" s="39"/>
      <c r="D58" s="39"/>
      <c r="E58" s="39"/>
    </row>
    <row r="59" spans="1:5" ht="15" customHeight="1" x14ac:dyDescent="0.45">
      <c r="A59" s="39"/>
      <c r="B59" s="39"/>
      <c r="C59" s="39"/>
      <c r="D59" s="39"/>
      <c r="E59" s="39"/>
    </row>
    <row r="60" spans="1:5" ht="15" customHeight="1" x14ac:dyDescent="0.45">
      <c r="A60" s="39"/>
      <c r="B60" s="39"/>
      <c r="C60" s="39"/>
      <c r="D60" s="39"/>
      <c r="E60" s="39"/>
    </row>
    <row r="62" spans="1:5" ht="15" customHeight="1" x14ac:dyDescent="0.45">
      <c r="A62" s="16" t="s">
        <v>243</v>
      </c>
    </row>
    <row r="63" spans="1:5" ht="37.5" customHeight="1" x14ac:dyDescent="0.45">
      <c r="A63" s="49"/>
      <c r="B63" s="39"/>
      <c r="C63" s="39"/>
      <c r="D63" s="39"/>
      <c r="E63" s="39"/>
    </row>
    <row r="64" spans="1:5" ht="15" customHeight="1" x14ac:dyDescent="0.45">
      <c r="A64" s="39"/>
      <c r="B64" s="39"/>
      <c r="C64" s="39"/>
      <c r="D64" s="39"/>
      <c r="E64" s="39"/>
    </row>
    <row r="65" spans="1:5" ht="15" customHeight="1" x14ac:dyDescent="0.45">
      <c r="A65" s="39"/>
      <c r="B65" s="39"/>
      <c r="C65" s="39"/>
      <c r="D65" s="39"/>
      <c r="E65" s="39"/>
    </row>
  </sheetData>
  <mergeCells count="9">
    <mergeCell ref="A46:E50"/>
    <mergeCell ref="A53:E55"/>
    <mergeCell ref="A58:E60"/>
    <mergeCell ref="A63:E65"/>
    <mergeCell ref="A1:E1"/>
    <mergeCell ref="B37:E37"/>
    <mergeCell ref="B38:E38"/>
    <mergeCell ref="B39:E39"/>
    <mergeCell ref="A41:E41"/>
  </mergeCells>
  <pageMargins left="0.7" right="0.7" top="0.75" bottom="0.75" header="0.3" footer="0.3"/>
  <pageSetup orientation="portrait"/>
  <headerFooter>
    <oddHeader>&amp;L&amp;C&amp;R</oddHeader>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97402-3679-8B58-E406-8CF85734B908}">
  <dimension ref="A1:D28"/>
  <sheetViews>
    <sheetView workbookViewId="0">
      <selection sqref="A1:D1"/>
    </sheetView>
  </sheetViews>
  <sheetFormatPr defaultColWidth="8.86328125" defaultRowHeight="15" customHeight="1" x14ac:dyDescent="0.45"/>
  <cols>
    <col min="1" max="1" width="28.59765625" customWidth="1"/>
    <col min="2" max="4" width="34.265625" customWidth="1"/>
  </cols>
  <sheetData>
    <row r="1" spans="1:4" ht="18.75" customHeight="1" x14ac:dyDescent="0.45">
      <c r="A1" s="41" t="s">
        <v>32</v>
      </c>
      <c r="B1" s="39"/>
      <c r="C1" s="39"/>
      <c r="D1" s="39"/>
    </row>
    <row r="3" spans="1:4" ht="15" customHeight="1" x14ac:dyDescent="0.45">
      <c r="A3" s="1" t="s">
        <v>33</v>
      </c>
    </row>
    <row r="4" spans="1:4" ht="15" customHeight="1" x14ac:dyDescent="0.45">
      <c r="A4" s="6" t="s">
        <v>34</v>
      </c>
      <c r="B4" s="7"/>
    </row>
    <row r="5" spans="1:4" ht="15" customHeight="1" x14ac:dyDescent="0.45">
      <c r="A5" s="6" t="s">
        <v>35</v>
      </c>
      <c r="B5" s="7"/>
    </row>
    <row r="6" spans="1:4" ht="15" customHeight="1" x14ac:dyDescent="0.45">
      <c r="A6" s="6" t="s">
        <v>36</v>
      </c>
      <c r="B6" s="42"/>
      <c r="C6" s="39"/>
      <c r="D6" s="39"/>
    </row>
    <row r="7" spans="1:4" ht="15" customHeight="1" x14ac:dyDescent="0.45">
      <c r="A7" s="6" t="s">
        <v>37</v>
      </c>
      <c r="B7" s="7"/>
    </row>
    <row r="9" spans="1:4" ht="15" customHeight="1" x14ac:dyDescent="0.45">
      <c r="A9" s="1" t="s">
        <v>38</v>
      </c>
    </row>
    <row r="10" spans="1:4" ht="15" customHeight="1" x14ac:dyDescent="0.45">
      <c r="A10" s="6" t="s">
        <v>39</v>
      </c>
      <c r="B10" s="7"/>
    </row>
    <row r="11" spans="1:4" ht="15" customHeight="1" x14ac:dyDescent="0.45">
      <c r="A11" s="6" t="s">
        <v>40</v>
      </c>
      <c r="B11" s="7"/>
    </row>
    <row r="12" spans="1:4" ht="15" customHeight="1" x14ac:dyDescent="0.45">
      <c r="A12" s="6" t="s">
        <v>41</v>
      </c>
      <c r="B12" s="7"/>
    </row>
    <row r="13" spans="1:4" ht="15" customHeight="1" x14ac:dyDescent="0.45">
      <c r="A13" s="6" t="s">
        <v>42</v>
      </c>
      <c r="B13" s="7"/>
    </row>
    <row r="15" spans="1:4" ht="15" customHeight="1" x14ac:dyDescent="0.45">
      <c r="A15" s="1" t="s">
        <v>43</v>
      </c>
    </row>
    <row r="16" spans="1:4" ht="15" customHeight="1" x14ac:dyDescent="0.45">
      <c r="A16" s="6" t="s">
        <v>44</v>
      </c>
      <c r="B16" s="42"/>
      <c r="C16" s="39"/>
      <c r="D16" s="39"/>
    </row>
    <row r="17" spans="1:4" ht="15" customHeight="1" x14ac:dyDescent="0.45">
      <c r="A17" s="6" t="s">
        <v>45</v>
      </c>
    </row>
    <row r="18" spans="1:4" ht="15" customHeight="1" x14ac:dyDescent="0.45">
      <c r="B18" s="42"/>
      <c r="C18" s="39"/>
      <c r="D18" s="39"/>
    </row>
    <row r="19" spans="1:4" ht="15" customHeight="1" x14ac:dyDescent="0.45">
      <c r="B19" s="39"/>
      <c r="C19" s="39"/>
      <c r="D19" s="39"/>
    </row>
    <row r="20" spans="1:4" ht="15" customHeight="1" x14ac:dyDescent="0.45">
      <c r="B20" s="39"/>
      <c r="C20" s="39"/>
      <c r="D20" s="39"/>
    </row>
    <row r="22" spans="1:4" ht="15" customHeight="1" x14ac:dyDescent="0.45">
      <c r="A22" s="1" t="s">
        <v>46</v>
      </c>
    </row>
    <row r="23" spans="1:4" ht="15" customHeight="1" x14ac:dyDescent="0.45">
      <c r="A23" s="6" t="s">
        <v>47</v>
      </c>
      <c r="B23" s="7"/>
    </row>
    <row r="24" spans="1:4" ht="15" customHeight="1" x14ac:dyDescent="0.45">
      <c r="A24" s="6" t="s">
        <v>48</v>
      </c>
      <c r="B24" s="7"/>
    </row>
    <row r="25" spans="1:4" ht="15" customHeight="1" x14ac:dyDescent="0.45">
      <c r="A25" s="6" t="s">
        <v>49</v>
      </c>
      <c r="B25" s="7"/>
    </row>
    <row r="26" spans="1:4" ht="15" customHeight="1" x14ac:dyDescent="0.45">
      <c r="A26" s="6" t="s">
        <v>50</v>
      </c>
      <c r="B26" s="7"/>
    </row>
    <row r="27" spans="1:4" ht="15" customHeight="1" x14ac:dyDescent="0.45">
      <c r="A27" s="6" t="s">
        <v>51</v>
      </c>
      <c r="B27" s="7"/>
    </row>
    <row r="28" spans="1:4" ht="15" customHeight="1" x14ac:dyDescent="0.45">
      <c r="A28" s="6" t="s">
        <v>52</v>
      </c>
      <c r="B28" s="42"/>
      <c r="C28" s="39"/>
      <c r="D28" s="39"/>
    </row>
  </sheetData>
  <mergeCells count="5">
    <mergeCell ref="A1:D1"/>
    <mergeCell ref="B6:D6"/>
    <mergeCell ref="B16:D16"/>
    <mergeCell ref="B18:D20"/>
    <mergeCell ref="B28:D28"/>
  </mergeCells>
  <pageMargins left="0.7" right="0.7" top="0.75" bottom="0.75" header="0.3" footer="0.3"/>
  <pageSetup orientation="portrait"/>
  <headerFooter>
    <oddHeader>&amp;L&amp;C&amp;R</oddHeader>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D5AC9-2118-19C8-1B58-9BEAB2296597}">
  <dimension ref="A1:F26"/>
  <sheetViews>
    <sheetView workbookViewId="0">
      <selection sqref="A1:F1"/>
    </sheetView>
  </sheetViews>
  <sheetFormatPr defaultColWidth="8.86328125" defaultRowHeight="15" customHeight="1" x14ac:dyDescent="0.45"/>
  <cols>
    <col min="1" max="1" width="40" customWidth="1"/>
    <col min="2" max="3" width="14.265625" customWidth="1"/>
    <col min="4" max="4" width="17.1328125" customWidth="1"/>
    <col min="5" max="6" width="34.265625" customWidth="1"/>
  </cols>
  <sheetData>
    <row r="1" spans="1:6" ht="18.75" customHeight="1" x14ac:dyDescent="0.45">
      <c r="A1" s="41" t="s">
        <v>53</v>
      </c>
      <c r="B1" s="39"/>
      <c r="C1" s="39"/>
      <c r="D1" s="39"/>
      <c r="E1" s="39"/>
      <c r="F1" s="39"/>
    </row>
    <row r="3" spans="1:6" ht="15" customHeight="1" x14ac:dyDescent="0.45">
      <c r="A3" s="43" t="s">
        <v>54</v>
      </c>
      <c r="B3" s="39"/>
      <c r="C3" s="39"/>
      <c r="D3" s="39"/>
      <c r="E3" s="39"/>
      <c r="F3" s="39"/>
    </row>
    <row r="5" spans="1:6" ht="15" customHeight="1" x14ac:dyDescent="0.45">
      <c r="A5" s="8" t="s">
        <v>55</v>
      </c>
      <c r="B5" s="8" t="s">
        <v>56</v>
      </c>
      <c r="C5" s="8" t="s">
        <v>57</v>
      </c>
      <c r="D5" s="8" t="s">
        <v>58</v>
      </c>
      <c r="E5" s="8" t="s">
        <v>59</v>
      </c>
      <c r="F5" s="8" t="s">
        <v>60</v>
      </c>
    </row>
    <row r="6" spans="1:6" ht="15" customHeight="1" x14ac:dyDescent="0.45">
      <c r="A6" s="9" t="s">
        <v>61</v>
      </c>
      <c r="B6" s="10"/>
      <c r="C6" s="10"/>
      <c r="D6" s="10"/>
      <c r="E6" s="10"/>
      <c r="F6" s="10"/>
    </row>
    <row r="7" spans="1:6" ht="15" customHeight="1" x14ac:dyDescent="0.45">
      <c r="A7" s="5" t="s">
        <v>62</v>
      </c>
      <c r="B7" s="11"/>
      <c r="C7" s="4">
        <v>7</v>
      </c>
      <c r="D7" s="12">
        <f t="shared" ref="D7:D22" si="0">B7*C7/100</f>
        <v>0</v>
      </c>
      <c r="E7" s="11"/>
      <c r="F7" s="11"/>
    </row>
    <row r="8" spans="1:6" ht="15" customHeight="1" x14ac:dyDescent="0.45">
      <c r="A8" s="5" t="s">
        <v>63</v>
      </c>
      <c r="B8" s="11"/>
      <c r="C8" s="4">
        <v>7</v>
      </c>
      <c r="D8" s="12">
        <f t="shared" si="0"/>
        <v>0</v>
      </c>
      <c r="E8" s="11"/>
      <c r="F8" s="11"/>
    </row>
    <row r="9" spans="1:6" ht="15" customHeight="1" x14ac:dyDescent="0.45">
      <c r="A9" s="5" t="s">
        <v>64</v>
      </c>
      <c r="B9" s="11"/>
      <c r="C9" s="4">
        <v>6</v>
      </c>
      <c r="D9" s="12">
        <f t="shared" si="0"/>
        <v>0</v>
      </c>
      <c r="E9" s="11"/>
      <c r="F9" s="11"/>
    </row>
    <row r="10" spans="1:6" ht="15" customHeight="1" x14ac:dyDescent="0.45">
      <c r="A10" s="5" t="s">
        <v>65</v>
      </c>
      <c r="B10" s="11"/>
      <c r="C10" s="4">
        <v>5</v>
      </c>
      <c r="D10" s="12">
        <f t="shared" si="0"/>
        <v>0</v>
      </c>
      <c r="E10" s="11"/>
      <c r="F10" s="11"/>
    </row>
    <row r="11" spans="1:6" ht="15" customHeight="1" x14ac:dyDescent="0.45">
      <c r="A11" s="5" t="s">
        <v>66</v>
      </c>
      <c r="B11" s="11"/>
      <c r="C11" s="4">
        <v>5</v>
      </c>
      <c r="D11" s="12">
        <f t="shared" si="0"/>
        <v>0</v>
      </c>
      <c r="E11" s="11"/>
      <c r="F11" s="11"/>
    </row>
    <row r="12" spans="1:6" ht="15" customHeight="1" x14ac:dyDescent="0.45">
      <c r="A12" s="9" t="s">
        <v>67</v>
      </c>
      <c r="B12" s="10"/>
      <c r="C12" s="10"/>
      <c r="D12" s="10"/>
      <c r="E12" s="10"/>
      <c r="F12" s="10"/>
    </row>
    <row r="13" spans="1:6" ht="15" customHeight="1" x14ac:dyDescent="0.45">
      <c r="A13" s="5" t="s">
        <v>68</v>
      </c>
      <c r="B13" s="11"/>
      <c r="C13" s="4">
        <v>8</v>
      </c>
      <c r="D13" s="12">
        <f t="shared" si="0"/>
        <v>0</v>
      </c>
      <c r="E13" s="11"/>
      <c r="F13" s="11"/>
    </row>
    <row r="14" spans="1:6" ht="15" customHeight="1" x14ac:dyDescent="0.45">
      <c r="A14" s="5" t="s">
        <v>69</v>
      </c>
      <c r="B14" s="11"/>
      <c r="C14" s="4">
        <v>7</v>
      </c>
      <c r="D14" s="12">
        <f t="shared" si="0"/>
        <v>0</v>
      </c>
      <c r="E14" s="11"/>
      <c r="F14" s="11"/>
    </row>
    <row r="15" spans="1:6" ht="15" customHeight="1" x14ac:dyDescent="0.45">
      <c r="A15" s="5" t="s">
        <v>70</v>
      </c>
      <c r="B15" s="11"/>
      <c r="C15" s="4">
        <v>7</v>
      </c>
      <c r="D15" s="12">
        <f t="shared" si="0"/>
        <v>0</v>
      </c>
      <c r="E15" s="11"/>
      <c r="F15" s="11"/>
    </row>
    <row r="16" spans="1:6" ht="15" customHeight="1" x14ac:dyDescent="0.45">
      <c r="A16" s="5" t="s">
        <v>71</v>
      </c>
      <c r="B16" s="11"/>
      <c r="C16" s="4">
        <v>6</v>
      </c>
      <c r="D16" s="12">
        <f t="shared" si="0"/>
        <v>0</v>
      </c>
      <c r="E16" s="11"/>
      <c r="F16" s="11"/>
    </row>
    <row r="17" spans="1:6" ht="15" customHeight="1" x14ac:dyDescent="0.45">
      <c r="A17" s="5" t="s">
        <v>72</v>
      </c>
      <c r="B17" s="11"/>
      <c r="C17" s="4">
        <v>5</v>
      </c>
      <c r="D17" s="12">
        <f t="shared" si="0"/>
        <v>0</v>
      </c>
      <c r="E17" s="11"/>
      <c r="F17" s="11"/>
    </row>
    <row r="18" spans="1:6" ht="15" customHeight="1" x14ac:dyDescent="0.45">
      <c r="A18" s="9" t="s">
        <v>73</v>
      </c>
      <c r="B18" s="10"/>
      <c r="C18" s="10"/>
      <c r="D18" s="10"/>
      <c r="E18" s="10"/>
      <c r="F18" s="10"/>
    </row>
    <row r="19" spans="1:6" ht="15" customHeight="1" x14ac:dyDescent="0.45">
      <c r="A19" s="5" t="s">
        <v>74</v>
      </c>
      <c r="B19" s="11"/>
      <c r="C19" s="4">
        <v>6</v>
      </c>
      <c r="D19" s="12">
        <f t="shared" si="0"/>
        <v>0</v>
      </c>
      <c r="E19" s="11"/>
      <c r="F19" s="11"/>
    </row>
    <row r="20" spans="1:6" ht="15" customHeight="1" x14ac:dyDescent="0.45">
      <c r="A20" s="5" t="s">
        <v>75</v>
      </c>
      <c r="B20" s="11"/>
      <c r="C20" s="4">
        <v>4</v>
      </c>
      <c r="D20" s="12">
        <f t="shared" si="0"/>
        <v>0</v>
      </c>
      <c r="E20" s="11"/>
      <c r="F20" s="11"/>
    </row>
    <row r="21" spans="1:6" ht="15" customHeight="1" x14ac:dyDescent="0.45">
      <c r="A21" s="5" t="s">
        <v>76</v>
      </c>
      <c r="B21" s="11"/>
      <c r="C21" s="4">
        <v>3</v>
      </c>
      <c r="D21" s="12">
        <f t="shared" si="0"/>
        <v>0</v>
      </c>
      <c r="E21" s="11"/>
      <c r="F21" s="11"/>
    </row>
    <row r="22" spans="1:6" ht="15" customHeight="1" x14ac:dyDescent="0.45">
      <c r="A22" s="5" t="s">
        <v>77</v>
      </c>
      <c r="B22" s="11"/>
      <c r="C22" s="4">
        <v>5</v>
      </c>
      <c r="D22" s="12">
        <f t="shared" si="0"/>
        <v>0</v>
      </c>
      <c r="E22" s="11"/>
      <c r="F22" s="11"/>
    </row>
    <row r="23" spans="1:6" ht="15" customHeight="1" x14ac:dyDescent="0.45">
      <c r="A23" s="10"/>
      <c r="B23" s="10"/>
      <c r="C23" s="10"/>
      <c r="D23" s="10"/>
      <c r="E23" s="10"/>
      <c r="F23" s="10"/>
    </row>
    <row r="24" spans="1:6" ht="15" customHeight="1" x14ac:dyDescent="0.45">
      <c r="A24" s="13" t="s">
        <v>78</v>
      </c>
      <c r="B24" s="10"/>
      <c r="C24" s="10"/>
      <c r="D24" s="12">
        <f>SUM(D7:D11,D13:D17,D19:D22)</f>
        <v>0</v>
      </c>
      <c r="E24" s="10"/>
      <c r="F24" s="10"/>
    </row>
    <row r="25" spans="1:6" ht="15" customHeight="1" x14ac:dyDescent="0.45">
      <c r="A25" s="5" t="s">
        <v>79</v>
      </c>
      <c r="B25" s="10"/>
      <c r="C25" s="10"/>
      <c r="D25" s="4">
        <v>100</v>
      </c>
      <c r="E25" s="10"/>
      <c r="F25" s="10"/>
    </row>
    <row r="26" spans="1:6" ht="15" customHeight="1" x14ac:dyDescent="0.45">
      <c r="A26" s="14" t="s">
        <v>80</v>
      </c>
      <c r="B26" s="10"/>
      <c r="C26" s="10"/>
      <c r="D26" s="15">
        <f>D24/D25*100</f>
        <v>0</v>
      </c>
      <c r="E26" s="10"/>
      <c r="F26" s="10"/>
    </row>
  </sheetData>
  <mergeCells count="2">
    <mergeCell ref="A1:F1"/>
    <mergeCell ref="A3:F3"/>
  </mergeCells>
  <pageMargins left="0.7" right="0.7" top="0.75" bottom="0.75" header="0.3" footer="0.3"/>
  <pageSetup orientation="portrait"/>
  <headerFooter>
    <oddHeader>&amp;L&amp;C&amp;R</oddHeader>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85BA2-7131-758B-CDB8-E79B36245D58}">
  <dimension ref="A1:F26"/>
  <sheetViews>
    <sheetView workbookViewId="0">
      <selection sqref="A1:F1"/>
    </sheetView>
  </sheetViews>
  <sheetFormatPr defaultColWidth="8.86328125" defaultRowHeight="15" customHeight="1" x14ac:dyDescent="0.45"/>
  <cols>
    <col min="1" max="1" width="40" customWidth="1"/>
    <col min="2" max="3" width="14.265625" customWidth="1"/>
    <col min="4" max="4" width="17.1328125" customWidth="1"/>
    <col min="5" max="6" width="34.265625" customWidth="1"/>
  </cols>
  <sheetData>
    <row r="1" spans="1:6" ht="18.75" customHeight="1" x14ac:dyDescent="0.45">
      <c r="A1" s="41" t="s">
        <v>81</v>
      </c>
      <c r="B1" s="39"/>
      <c r="C1" s="39"/>
      <c r="D1" s="39"/>
      <c r="E1" s="39"/>
      <c r="F1" s="39"/>
    </row>
    <row r="3" spans="1:6" ht="15" customHeight="1" x14ac:dyDescent="0.45">
      <c r="A3" s="43" t="s">
        <v>54</v>
      </c>
      <c r="B3" s="39"/>
      <c r="C3" s="39"/>
      <c r="D3" s="39"/>
      <c r="E3" s="39"/>
      <c r="F3" s="39"/>
    </row>
    <row r="5" spans="1:6" ht="15" customHeight="1" x14ac:dyDescent="0.45">
      <c r="A5" s="8" t="s">
        <v>55</v>
      </c>
      <c r="B5" s="8" t="s">
        <v>56</v>
      </c>
      <c r="C5" s="8" t="s">
        <v>57</v>
      </c>
      <c r="D5" s="8" t="s">
        <v>58</v>
      </c>
      <c r="E5" s="8" t="s">
        <v>59</v>
      </c>
      <c r="F5" s="8" t="s">
        <v>60</v>
      </c>
    </row>
    <row r="6" spans="1:6" ht="15" customHeight="1" x14ac:dyDescent="0.45">
      <c r="A6" s="9" t="s">
        <v>82</v>
      </c>
      <c r="B6" s="10"/>
      <c r="C6" s="10"/>
      <c r="D6" s="10"/>
      <c r="E6" s="10"/>
      <c r="F6" s="10"/>
    </row>
    <row r="7" spans="1:6" ht="15" customHeight="1" x14ac:dyDescent="0.45">
      <c r="A7" s="5" t="s">
        <v>83</v>
      </c>
      <c r="B7" s="11"/>
      <c r="C7" s="4">
        <v>8</v>
      </c>
      <c r="D7" s="12">
        <f t="shared" ref="D7:D22" si="0">B7*C7/100</f>
        <v>0</v>
      </c>
      <c r="E7" s="11"/>
      <c r="F7" s="11"/>
    </row>
    <row r="8" spans="1:6" ht="15" customHeight="1" x14ac:dyDescent="0.45">
      <c r="A8" s="5" t="s">
        <v>84</v>
      </c>
      <c r="B8" s="11"/>
      <c r="C8" s="4">
        <v>10</v>
      </c>
      <c r="D8" s="12">
        <f t="shared" si="0"/>
        <v>0</v>
      </c>
      <c r="E8" s="11"/>
      <c r="F8" s="11"/>
    </row>
    <row r="9" spans="1:6" ht="15" customHeight="1" x14ac:dyDescent="0.45">
      <c r="A9" s="5" t="s">
        <v>85</v>
      </c>
      <c r="B9" s="11"/>
      <c r="C9" s="4">
        <v>9</v>
      </c>
      <c r="D9" s="12">
        <f t="shared" si="0"/>
        <v>0</v>
      </c>
      <c r="E9" s="11"/>
      <c r="F9" s="11"/>
    </row>
    <row r="10" spans="1:6" ht="15" customHeight="1" x14ac:dyDescent="0.45">
      <c r="A10" s="5" t="s">
        <v>86</v>
      </c>
      <c r="B10" s="11"/>
      <c r="C10" s="4">
        <v>7</v>
      </c>
      <c r="D10" s="12">
        <f t="shared" si="0"/>
        <v>0</v>
      </c>
      <c r="E10" s="11"/>
      <c r="F10" s="11"/>
    </row>
    <row r="11" spans="1:6" ht="15" customHeight="1" x14ac:dyDescent="0.45">
      <c r="A11" s="5" t="s">
        <v>87</v>
      </c>
      <c r="B11" s="11"/>
      <c r="C11" s="4">
        <v>6</v>
      </c>
      <c r="D11" s="12">
        <f t="shared" si="0"/>
        <v>0</v>
      </c>
      <c r="E11" s="11"/>
      <c r="F11" s="11"/>
    </row>
    <row r="12" spans="1:6" ht="15" customHeight="1" x14ac:dyDescent="0.45">
      <c r="A12" s="9" t="s">
        <v>88</v>
      </c>
      <c r="B12" s="10"/>
      <c r="C12" s="10"/>
      <c r="D12" s="10"/>
      <c r="E12" s="10"/>
      <c r="F12" s="10"/>
    </row>
    <row r="13" spans="1:6" ht="15" customHeight="1" x14ac:dyDescent="0.45">
      <c r="A13" s="5" t="s">
        <v>89</v>
      </c>
      <c r="B13" s="11"/>
      <c r="C13" s="4">
        <v>8</v>
      </c>
      <c r="D13" s="12">
        <f t="shared" si="0"/>
        <v>0</v>
      </c>
      <c r="E13" s="11"/>
      <c r="F13" s="11"/>
    </row>
    <row r="14" spans="1:6" ht="15" customHeight="1" x14ac:dyDescent="0.45">
      <c r="A14" s="5" t="s">
        <v>90</v>
      </c>
      <c r="B14" s="11"/>
      <c r="C14" s="4">
        <v>6</v>
      </c>
      <c r="D14" s="12">
        <f t="shared" si="0"/>
        <v>0</v>
      </c>
      <c r="E14" s="11"/>
      <c r="F14" s="11"/>
    </row>
    <row r="15" spans="1:6" ht="15" customHeight="1" x14ac:dyDescent="0.45">
      <c r="A15" s="5" t="s">
        <v>91</v>
      </c>
      <c r="B15" s="11"/>
      <c r="C15" s="4">
        <v>8</v>
      </c>
      <c r="D15" s="12">
        <f t="shared" si="0"/>
        <v>0</v>
      </c>
      <c r="E15" s="11"/>
      <c r="F15" s="11"/>
    </row>
    <row r="16" spans="1:6" ht="15" customHeight="1" x14ac:dyDescent="0.45">
      <c r="A16" s="5" t="s">
        <v>92</v>
      </c>
      <c r="B16" s="11"/>
      <c r="C16" s="4">
        <v>7</v>
      </c>
      <c r="D16" s="12">
        <f t="shared" si="0"/>
        <v>0</v>
      </c>
      <c r="E16" s="11"/>
      <c r="F16" s="11"/>
    </row>
    <row r="17" spans="1:6" ht="15" customHeight="1" x14ac:dyDescent="0.45">
      <c r="A17" s="5" t="s">
        <v>93</v>
      </c>
      <c r="B17" s="11"/>
      <c r="C17" s="4">
        <v>9</v>
      </c>
      <c r="D17" s="12">
        <f t="shared" si="0"/>
        <v>0</v>
      </c>
      <c r="E17" s="11"/>
      <c r="F17" s="11"/>
    </row>
    <row r="18" spans="1:6" ht="15" customHeight="1" x14ac:dyDescent="0.45">
      <c r="A18" s="9" t="s">
        <v>94</v>
      </c>
      <c r="B18" s="10"/>
      <c r="C18" s="10"/>
      <c r="D18" s="10"/>
      <c r="E18" s="10"/>
      <c r="F18" s="10"/>
    </row>
    <row r="19" spans="1:6" ht="15" customHeight="1" x14ac:dyDescent="0.45">
      <c r="A19" s="5" t="s">
        <v>95</v>
      </c>
      <c r="B19" s="11"/>
      <c r="C19" s="4">
        <v>8</v>
      </c>
      <c r="D19" s="12">
        <f t="shared" si="0"/>
        <v>0</v>
      </c>
      <c r="E19" s="11"/>
      <c r="F19" s="11"/>
    </row>
    <row r="20" spans="1:6" ht="15" customHeight="1" x14ac:dyDescent="0.45">
      <c r="A20" s="5" t="s">
        <v>96</v>
      </c>
      <c r="B20" s="11"/>
      <c r="C20" s="4">
        <v>6</v>
      </c>
      <c r="D20" s="12">
        <f t="shared" si="0"/>
        <v>0</v>
      </c>
      <c r="E20" s="11"/>
      <c r="F20" s="11"/>
    </row>
    <row r="21" spans="1:6" ht="15" customHeight="1" x14ac:dyDescent="0.45">
      <c r="A21" s="5" t="s">
        <v>97</v>
      </c>
      <c r="B21" s="11"/>
      <c r="C21" s="4">
        <v>7</v>
      </c>
      <c r="D21" s="12">
        <f t="shared" si="0"/>
        <v>0</v>
      </c>
      <c r="E21" s="11"/>
      <c r="F21" s="11"/>
    </row>
    <row r="22" spans="1:6" ht="15" customHeight="1" x14ac:dyDescent="0.45">
      <c r="A22" s="5" t="s">
        <v>98</v>
      </c>
      <c r="B22" s="11"/>
      <c r="C22" s="4">
        <v>8</v>
      </c>
      <c r="D22" s="12">
        <f t="shared" si="0"/>
        <v>0</v>
      </c>
      <c r="E22" s="11"/>
      <c r="F22" s="11"/>
    </row>
    <row r="23" spans="1:6" ht="15" customHeight="1" x14ac:dyDescent="0.45">
      <c r="A23" s="10"/>
      <c r="B23" s="10"/>
      <c r="C23" s="10"/>
      <c r="D23" s="10"/>
      <c r="E23" s="10"/>
      <c r="F23" s="10"/>
    </row>
    <row r="24" spans="1:6" ht="15" customHeight="1" x14ac:dyDescent="0.45">
      <c r="A24" s="13" t="s">
        <v>78</v>
      </c>
      <c r="B24" s="10"/>
      <c r="C24" s="10"/>
      <c r="D24" s="12">
        <f>SUM(D7:D11,D13:D17,D19:D22)</f>
        <v>0</v>
      </c>
      <c r="E24" s="10"/>
      <c r="F24" s="10"/>
    </row>
    <row r="25" spans="1:6" ht="15" customHeight="1" x14ac:dyDescent="0.45">
      <c r="A25" s="5" t="s">
        <v>79</v>
      </c>
      <c r="B25" s="10"/>
      <c r="C25" s="10"/>
      <c r="D25" s="4">
        <v>100</v>
      </c>
      <c r="E25" s="10"/>
      <c r="F25" s="10"/>
    </row>
    <row r="26" spans="1:6" ht="15" customHeight="1" x14ac:dyDescent="0.45">
      <c r="A26" s="14" t="s">
        <v>80</v>
      </c>
      <c r="B26" s="10"/>
      <c r="C26" s="10"/>
      <c r="D26" s="15">
        <f>D24/D25*100</f>
        <v>0</v>
      </c>
      <c r="E26" s="10"/>
      <c r="F26" s="10"/>
    </row>
  </sheetData>
  <mergeCells count="2">
    <mergeCell ref="A1:F1"/>
    <mergeCell ref="A3:F3"/>
  </mergeCells>
  <pageMargins left="0.7" right="0.7" top="0.75" bottom="0.75" header="0.3" footer="0.3"/>
  <pageSetup orientation="portrait"/>
  <headerFooter>
    <oddHeader>&amp;L&amp;C&amp;R</oddHeader>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E7DCD-9BD8-26D8-61EB-5C95721DBAD8}">
  <dimension ref="A1:F24"/>
  <sheetViews>
    <sheetView workbookViewId="0">
      <selection sqref="A1:F1"/>
    </sheetView>
  </sheetViews>
  <sheetFormatPr defaultColWidth="8.86328125" defaultRowHeight="15" customHeight="1" x14ac:dyDescent="0.45"/>
  <cols>
    <col min="1" max="1" width="40" customWidth="1"/>
    <col min="2" max="3" width="14.265625" customWidth="1"/>
    <col min="4" max="4" width="17.1328125" customWidth="1"/>
    <col min="5" max="6" width="34.265625" customWidth="1"/>
  </cols>
  <sheetData>
    <row r="1" spans="1:6" ht="18.75" customHeight="1" x14ac:dyDescent="0.45">
      <c r="A1" s="41" t="s">
        <v>99</v>
      </c>
      <c r="B1" s="39"/>
      <c r="C1" s="39"/>
      <c r="D1" s="39"/>
      <c r="E1" s="39"/>
      <c r="F1" s="39"/>
    </row>
    <row r="3" spans="1:6" ht="15" customHeight="1" x14ac:dyDescent="0.45">
      <c r="A3" s="43" t="s">
        <v>54</v>
      </c>
      <c r="B3" s="39"/>
      <c r="C3" s="39"/>
      <c r="D3" s="39"/>
      <c r="E3" s="39"/>
      <c r="F3" s="39"/>
    </row>
    <row r="5" spans="1:6" ht="15" customHeight="1" x14ac:dyDescent="0.45">
      <c r="A5" s="8" t="s">
        <v>55</v>
      </c>
      <c r="B5" s="8" t="s">
        <v>56</v>
      </c>
      <c r="C5" s="8" t="s">
        <v>57</v>
      </c>
      <c r="D5" s="8" t="s">
        <v>58</v>
      </c>
      <c r="E5" s="8" t="s">
        <v>59</v>
      </c>
      <c r="F5" s="8" t="s">
        <v>60</v>
      </c>
    </row>
    <row r="6" spans="1:6" ht="15" customHeight="1" x14ac:dyDescent="0.45">
      <c r="A6" s="9" t="s">
        <v>100</v>
      </c>
      <c r="B6" s="10"/>
      <c r="C6" s="10"/>
      <c r="D6" s="10"/>
      <c r="E6" s="10"/>
      <c r="F6" s="10"/>
    </row>
    <row r="7" spans="1:6" ht="15" customHeight="1" x14ac:dyDescent="0.45">
      <c r="A7" s="5" t="s">
        <v>101</v>
      </c>
      <c r="B7" s="11"/>
      <c r="C7" s="4">
        <v>12</v>
      </c>
      <c r="D7" s="12">
        <f t="shared" ref="D7:D20" si="0">B7*C7/100</f>
        <v>0</v>
      </c>
      <c r="E7" s="11"/>
      <c r="F7" s="11"/>
    </row>
    <row r="8" spans="1:6" ht="15" customHeight="1" x14ac:dyDescent="0.45">
      <c r="A8" s="5" t="s">
        <v>102</v>
      </c>
      <c r="B8" s="11"/>
      <c r="C8" s="4">
        <v>10</v>
      </c>
      <c r="D8" s="12">
        <f t="shared" si="0"/>
        <v>0</v>
      </c>
      <c r="E8" s="11"/>
      <c r="F8" s="11"/>
    </row>
    <row r="9" spans="1:6" ht="15" customHeight="1" x14ac:dyDescent="0.45">
      <c r="A9" s="5" t="s">
        <v>103</v>
      </c>
      <c r="B9" s="11"/>
      <c r="C9" s="4">
        <v>12</v>
      </c>
      <c r="D9" s="12">
        <f t="shared" si="0"/>
        <v>0</v>
      </c>
      <c r="E9" s="11"/>
      <c r="F9" s="11"/>
    </row>
    <row r="10" spans="1:6" ht="15" customHeight="1" x14ac:dyDescent="0.45">
      <c r="A10" s="5" t="s">
        <v>104</v>
      </c>
      <c r="B10" s="11"/>
      <c r="C10" s="4">
        <v>9</v>
      </c>
      <c r="D10" s="12">
        <f t="shared" si="0"/>
        <v>0</v>
      </c>
      <c r="E10" s="11"/>
      <c r="F10" s="11"/>
    </row>
    <row r="11" spans="1:6" ht="15" customHeight="1" x14ac:dyDescent="0.45">
      <c r="A11" s="9" t="s">
        <v>105</v>
      </c>
      <c r="B11" s="10"/>
      <c r="C11" s="10"/>
      <c r="D11" s="10"/>
      <c r="E11" s="10"/>
      <c r="F11" s="10"/>
    </row>
    <row r="12" spans="1:6" ht="15" customHeight="1" x14ac:dyDescent="0.45">
      <c r="A12" s="5" t="s">
        <v>106</v>
      </c>
      <c r="B12" s="11"/>
      <c r="C12" s="4">
        <v>10</v>
      </c>
      <c r="D12" s="12">
        <f t="shared" si="0"/>
        <v>0</v>
      </c>
      <c r="E12" s="11"/>
      <c r="F12" s="11"/>
    </row>
    <row r="13" spans="1:6" ht="15" customHeight="1" x14ac:dyDescent="0.45">
      <c r="A13" s="5" t="s">
        <v>107</v>
      </c>
      <c r="B13" s="11"/>
      <c r="C13" s="4">
        <v>8</v>
      </c>
      <c r="D13" s="12">
        <f t="shared" si="0"/>
        <v>0</v>
      </c>
      <c r="E13" s="11"/>
      <c r="F13" s="11"/>
    </row>
    <row r="14" spans="1:6" ht="15" customHeight="1" x14ac:dyDescent="0.45">
      <c r="A14" s="5" t="s">
        <v>108</v>
      </c>
      <c r="B14" s="11"/>
      <c r="C14" s="4">
        <v>11</v>
      </c>
      <c r="D14" s="12">
        <f t="shared" si="0"/>
        <v>0</v>
      </c>
      <c r="E14" s="11"/>
      <c r="F14" s="11"/>
    </row>
    <row r="15" spans="1:6" ht="15" customHeight="1" x14ac:dyDescent="0.45">
      <c r="A15" s="5" t="s">
        <v>109</v>
      </c>
      <c r="B15" s="11"/>
      <c r="C15" s="4">
        <v>9</v>
      </c>
      <c r="D15" s="12">
        <f t="shared" si="0"/>
        <v>0</v>
      </c>
      <c r="E15" s="11"/>
      <c r="F15" s="11"/>
    </row>
    <row r="16" spans="1:6" ht="15" customHeight="1" x14ac:dyDescent="0.45">
      <c r="A16" s="9" t="s">
        <v>110</v>
      </c>
      <c r="B16" s="10"/>
      <c r="C16" s="10"/>
      <c r="D16" s="10"/>
      <c r="E16" s="10"/>
      <c r="F16" s="10"/>
    </row>
    <row r="17" spans="1:6" ht="15" customHeight="1" x14ac:dyDescent="0.45">
      <c r="A17" s="5" t="s">
        <v>111</v>
      </c>
      <c r="B17" s="11"/>
      <c r="C17" s="4">
        <v>6</v>
      </c>
      <c r="D17" s="12">
        <f t="shared" si="0"/>
        <v>0</v>
      </c>
      <c r="E17" s="11"/>
      <c r="F17" s="11"/>
    </row>
    <row r="18" spans="1:6" ht="15" customHeight="1" x14ac:dyDescent="0.45">
      <c r="A18" s="5" t="s">
        <v>112</v>
      </c>
      <c r="B18" s="11"/>
      <c r="C18" s="4">
        <v>5</v>
      </c>
      <c r="D18" s="12">
        <f t="shared" si="0"/>
        <v>0</v>
      </c>
      <c r="E18" s="11"/>
      <c r="F18" s="11"/>
    </row>
    <row r="19" spans="1:6" ht="15" customHeight="1" x14ac:dyDescent="0.45">
      <c r="A19" s="5" t="s">
        <v>113</v>
      </c>
      <c r="B19" s="11"/>
      <c r="C19" s="4">
        <v>5</v>
      </c>
      <c r="D19" s="12">
        <f t="shared" si="0"/>
        <v>0</v>
      </c>
      <c r="E19" s="11"/>
      <c r="F19" s="11"/>
    </row>
    <row r="20" spans="1:6" ht="15" customHeight="1" x14ac:dyDescent="0.45">
      <c r="A20" s="5" t="s">
        <v>114</v>
      </c>
      <c r="B20" s="11"/>
      <c r="C20" s="4">
        <v>7</v>
      </c>
      <c r="D20" s="12">
        <f t="shared" si="0"/>
        <v>0</v>
      </c>
      <c r="E20" s="11"/>
      <c r="F20" s="11"/>
    </row>
    <row r="21" spans="1:6" ht="15" customHeight="1" x14ac:dyDescent="0.45">
      <c r="A21" s="10"/>
      <c r="B21" s="10"/>
      <c r="C21" s="10"/>
      <c r="D21" s="10"/>
      <c r="E21" s="10"/>
      <c r="F21" s="10"/>
    </row>
    <row r="22" spans="1:6" ht="15" customHeight="1" x14ac:dyDescent="0.45">
      <c r="A22" s="13" t="s">
        <v>78</v>
      </c>
      <c r="B22" s="10"/>
      <c r="C22" s="10"/>
      <c r="D22" s="12">
        <f>SUM(D7:D10,D12:D15,D17:D20)</f>
        <v>0</v>
      </c>
      <c r="E22" s="10"/>
      <c r="F22" s="10"/>
    </row>
    <row r="23" spans="1:6" ht="15" customHeight="1" x14ac:dyDescent="0.45">
      <c r="A23" s="5" t="s">
        <v>79</v>
      </c>
      <c r="B23" s="10"/>
      <c r="C23" s="10"/>
      <c r="D23" s="4">
        <v>100</v>
      </c>
      <c r="E23" s="10"/>
      <c r="F23" s="10"/>
    </row>
    <row r="24" spans="1:6" ht="15" customHeight="1" x14ac:dyDescent="0.45">
      <c r="A24" s="14" t="s">
        <v>80</v>
      </c>
      <c r="B24" s="10"/>
      <c r="C24" s="10"/>
      <c r="D24" s="15">
        <f>D22/D23*100</f>
        <v>0</v>
      </c>
      <c r="E24" s="10"/>
      <c r="F24" s="10"/>
    </row>
  </sheetData>
  <mergeCells count="2">
    <mergeCell ref="A1:F1"/>
    <mergeCell ref="A3:F3"/>
  </mergeCells>
  <pageMargins left="0.7" right="0.7" top="0.75" bottom="0.75" header="0.3" footer="0.3"/>
  <pageSetup orientation="portrait"/>
  <headerFooter>
    <oddHeader>&amp;L&amp;C&amp;R</oddHeader>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1A827-FEB6-99BB-63F8-D648DE59BF2D}">
  <dimension ref="A1:F24"/>
  <sheetViews>
    <sheetView workbookViewId="0">
      <selection sqref="A1:F1"/>
    </sheetView>
  </sheetViews>
  <sheetFormatPr defaultColWidth="8.86328125" defaultRowHeight="15" customHeight="1" x14ac:dyDescent="0.45"/>
  <cols>
    <col min="1" max="1" width="40" customWidth="1"/>
    <col min="2" max="3" width="14.265625" customWidth="1"/>
    <col min="4" max="4" width="17.1328125" customWidth="1"/>
    <col min="5" max="6" width="34.265625" customWidth="1"/>
  </cols>
  <sheetData>
    <row r="1" spans="1:6" ht="18.75" customHeight="1" x14ac:dyDescent="0.45">
      <c r="A1" s="41" t="s">
        <v>115</v>
      </c>
      <c r="B1" s="39"/>
      <c r="C1" s="39"/>
      <c r="D1" s="39"/>
      <c r="E1" s="39"/>
      <c r="F1" s="39"/>
    </row>
    <row r="3" spans="1:6" ht="15" customHeight="1" x14ac:dyDescent="0.45">
      <c r="A3" s="43" t="s">
        <v>54</v>
      </c>
      <c r="B3" s="39"/>
      <c r="C3" s="39"/>
      <c r="D3" s="39"/>
      <c r="E3" s="39"/>
      <c r="F3" s="39"/>
    </row>
    <row r="5" spans="1:6" ht="15" customHeight="1" x14ac:dyDescent="0.45">
      <c r="A5" s="8" t="s">
        <v>55</v>
      </c>
      <c r="B5" s="8" t="s">
        <v>56</v>
      </c>
      <c r="C5" s="8" t="s">
        <v>57</v>
      </c>
      <c r="D5" s="8" t="s">
        <v>58</v>
      </c>
      <c r="E5" s="8" t="s">
        <v>59</v>
      </c>
      <c r="F5" s="8" t="s">
        <v>60</v>
      </c>
    </row>
    <row r="6" spans="1:6" ht="15" customHeight="1" x14ac:dyDescent="0.45">
      <c r="A6" s="9" t="s">
        <v>116</v>
      </c>
      <c r="B6" s="10"/>
      <c r="C6" s="10"/>
      <c r="D6" s="10"/>
      <c r="E6" s="10"/>
      <c r="F6" s="10"/>
    </row>
    <row r="7" spans="1:6" ht="15" customHeight="1" x14ac:dyDescent="0.45">
      <c r="A7" s="5" t="s">
        <v>117</v>
      </c>
      <c r="B7" s="11"/>
      <c r="C7" s="4">
        <v>11</v>
      </c>
      <c r="D7" s="12">
        <f t="shared" ref="D7:D20" si="0">B7*C7/100</f>
        <v>0</v>
      </c>
      <c r="E7" s="11"/>
      <c r="F7" s="11"/>
    </row>
    <row r="8" spans="1:6" ht="15" customHeight="1" x14ac:dyDescent="0.45">
      <c r="A8" s="5" t="s">
        <v>118</v>
      </c>
      <c r="B8" s="11"/>
      <c r="C8" s="4">
        <v>8</v>
      </c>
      <c r="D8" s="12">
        <f t="shared" si="0"/>
        <v>0</v>
      </c>
      <c r="E8" s="11"/>
      <c r="F8" s="11"/>
    </row>
    <row r="9" spans="1:6" ht="15" customHeight="1" x14ac:dyDescent="0.45">
      <c r="A9" s="5" t="s">
        <v>119</v>
      </c>
      <c r="B9" s="11"/>
      <c r="C9" s="4">
        <v>8</v>
      </c>
      <c r="D9" s="12">
        <f t="shared" si="0"/>
        <v>0</v>
      </c>
      <c r="E9" s="11"/>
      <c r="F9" s="11"/>
    </row>
    <row r="10" spans="1:6" ht="15" customHeight="1" x14ac:dyDescent="0.45">
      <c r="A10" s="5" t="s">
        <v>120</v>
      </c>
      <c r="B10" s="11"/>
      <c r="C10" s="4">
        <v>6</v>
      </c>
      <c r="D10" s="12">
        <f t="shared" si="0"/>
        <v>0</v>
      </c>
      <c r="E10" s="11"/>
      <c r="F10" s="11"/>
    </row>
    <row r="11" spans="1:6" ht="15" customHeight="1" x14ac:dyDescent="0.45">
      <c r="A11" s="5" t="s">
        <v>121</v>
      </c>
      <c r="B11" s="11"/>
      <c r="C11" s="4">
        <v>5</v>
      </c>
      <c r="D11" s="12">
        <f t="shared" si="0"/>
        <v>0</v>
      </c>
      <c r="E11" s="11"/>
      <c r="F11" s="11"/>
    </row>
    <row r="12" spans="1:6" ht="15" customHeight="1" x14ac:dyDescent="0.45">
      <c r="A12" s="9" t="s">
        <v>122</v>
      </c>
      <c r="B12" s="10"/>
      <c r="C12" s="10"/>
      <c r="D12" s="10"/>
      <c r="E12" s="10"/>
      <c r="F12" s="10"/>
    </row>
    <row r="13" spans="1:6" ht="15" customHeight="1" x14ac:dyDescent="0.45">
      <c r="A13" s="5" t="s">
        <v>123</v>
      </c>
      <c r="B13" s="11"/>
      <c r="C13" s="4">
        <v>12</v>
      </c>
      <c r="D13" s="12">
        <f t="shared" si="0"/>
        <v>0</v>
      </c>
      <c r="E13" s="11"/>
      <c r="F13" s="11"/>
    </row>
    <row r="14" spans="1:6" ht="15" customHeight="1" x14ac:dyDescent="0.45">
      <c r="A14" s="5" t="s">
        <v>124</v>
      </c>
      <c r="B14" s="11"/>
      <c r="C14" s="4">
        <v>11</v>
      </c>
      <c r="D14" s="12">
        <f t="shared" si="0"/>
        <v>0</v>
      </c>
      <c r="E14" s="11"/>
      <c r="F14" s="11"/>
    </row>
    <row r="15" spans="1:6" ht="15" customHeight="1" x14ac:dyDescent="0.45">
      <c r="A15" s="5" t="s">
        <v>125</v>
      </c>
      <c r="B15" s="11"/>
      <c r="C15" s="4">
        <v>7</v>
      </c>
      <c r="D15" s="12">
        <f t="shared" si="0"/>
        <v>0</v>
      </c>
      <c r="E15" s="11"/>
      <c r="F15" s="11"/>
    </row>
    <row r="16" spans="1:6" ht="15" customHeight="1" x14ac:dyDescent="0.45">
      <c r="A16" s="5" t="s">
        <v>126</v>
      </c>
      <c r="B16" s="11"/>
      <c r="C16" s="4">
        <v>8</v>
      </c>
      <c r="D16" s="12">
        <f t="shared" si="0"/>
        <v>0</v>
      </c>
      <c r="E16" s="11"/>
      <c r="F16" s="11"/>
    </row>
    <row r="17" spans="1:6" ht="15" customHeight="1" x14ac:dyDescent="0.45">
      <c r="A17" s="9" t="s">
        <v>127</v>
      </c>
      <c r="B17" s="10"/>
      <c r="C17" s="10"/>
      <c r="D17" s="10"/>
      <c r="E17" s="10"/>
      <c r="F17" s="10"/>
    </row>
    <row r="18" spans="1:6" ht="15" customHeight="1" x14ac:dyDescent="0.45">
      <c r="A18" s="5" t="s">
        <v>128</v>
      </c>
      <c r="B18" s="11"/>
      <c r="C18" s="4">
        <v>7</v>
      </c>
      <c r="D18" s="12">
        <f t="shared" si="0"/>
        <v>0</v>
      </c>
      <c r="E18" s="11"/>
      <c r="F18" s="11"/>
    </row>
    <row r="19" spans="1:6" ht="15" customHeight="1" x14ac:dyDescent="0.45">
      <c r="A19" s="5" t="s">
        <v>129</v>
      </c>
      <c r="B19" s="11"/>
      <c r="C19" s="4">
        <v>8</v>
      </c>
      <c r="D19" s="12">
        <f t="shared" si="0"/>
        <v>0</v>
      </c>
      <c r="E19" s="11"/>
      <c r="F19" s="11"/>
    </row>
    <row r="20" spans="1:6" ht="15" customHeight="1" x14ac:dyDescent="0.45">
      <c r="A20" s="5" t="s">
        <v>130</v>
      </c>
      <c r="B20" s="11"/>
      <c r="C20" s="4">
        <v>9</v>
      </c>
      <c r="D20" s="12">
        <f t="shared" si="0"/>
        <v>0</v>
      </c>
      <c r="E20" s="11"/>
      <c r="F20" s="11"/>
    </row>
    <row r="21" spans="1:6" ht="15" customHeight="1" x14ac:dyDescent="0.45">
      <c r="A21" s="10"/>
      <c r="B21" s="10"/>
      <c r="C21" s="10"/>
      <c r="D21" s="10"/>
      <c r="E21" s="10"/>
      <c r="F21" s="10"/>
    </row>
    <row r="22" spans="1:6" ht="15" customHeight="1" x14ac:dyDescent="0.45">
      <c r="A22" s="13" t="s">
        <v>78</v>
      </c>
      <c r="B22" s="10"/>
      <c r="C22" s="10"/>
      <c r="D22" s="12">
        <f>SUM(D7:D11,D13:D16,D18:D20)</f>
        <v>0</v>
      </c>
      <c r="E22" s="10"/>
      <c r="F22" s="10"/>
    </row>
    <row r="23" spans="1:6" ht="15" customHeight="1" x14ac:dyDescent="0.45">
      <c r="A23" s="5" t="s">
        <v>79</v>
      </c>
      <c r="B23" s="10"/>
      <c r="C23" s="10"/>
      <c r="D23" s="4">
        <v>100</v>
      </c>
      <c r="E23" s="10"/>
      <c r="F23" s="10"/>
    </row>
    <row r="24" spans="1:6" ht="15" customHeight="1" x14ac:dyDescent="0.45">
      <c r="A24" s="14" t="s">
        <v>80</v>
      </c>
      <c r="B24" s="10"/>
      <c r="C24" s="10"/>
      <c r="D24" s="15">
        <f>D22/D23*100</f>
        <v>0</v>
      </c>
      <c r="E24" s="10"/>
      <c r="F24" s="10"/>
    </row>
  </sheetData>
  <mergeCells count="2">
    <mergeCell ref="A1:F1"/>
    <mergeCell ref="A3:F3"/>
  </mergeCells>
  <pageMargins left="0.7" right="0.7" top="0.75" bottom="0.75" header="0.3" footer="0.3"/>
  <pageSetup orientation="portrait"/>
  <headerFooter>
    <oddHeader>&amp;L&amp;C&amp;R</oddHeader>
    <oddFooter>&amp;L&amp;C&amp;R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7A8C-E468-A018-8D58-3856796AF60E}">
  <dimension ref="A1:F26"/>
  <sheetViews>
    <sheetView workbookViewId="0">
      <selection sqref="A1:F1"/>
    </sheetView>
  </sheetViews>
  <sheetFormatPr defaultColWidth="8.86328125" defaultRowHeight="15" customHeight="1" x14ac:dyDescent="0.45"/>
  <cols>
    <col min="1" max="1" width="40" customWidth="1"/>
    <col min="2" max="3" width="14.265625" customWidth="1"/>
    <col min="4" max="4" width="17.1328125" customWidth="1"/>
    <col min="5" max="6" width="34.265625" customWidth="1"/>
  </cols>
  <sheetData>
    <row r="1" spans="1:6" ht="18.75" customHeight="1" x14ac:dyDescent="0.45">
      <c r="A1" s="41" t="s">
        <v>131</v>
      </c>
      <c r="B1" s="39"/>
      <c r="C1" s="39"/>
      <c r="D1" s="39"/>
      <c r="E1" s="39"/>
      <c r="F1" s="39"/>
    </row>
    <row r="3" spans="1:6" ht="15" customHeight="1" x14ac:dyDescent="0.45">
      <c r="A3" s="43" t="s">
        <v>54</v>
      </c>
      <c r="B3" s="39"/>
      <c r="C3" s="39"/>
      <c r="D3" s="39"/>
      <c r="E3" s="39"/>
      <c r="F3" s="39"/>
    </row>
    <row r="5" spans="1:6" ht="15" customHeight="1" x14ac:dyDescent="0.45">
      <c r="A5" s="8" t="s">
        <v>55</v>
      </c>
      <c r="B5" s="8" t="s">
        <v>56</v>
      </c>
      <c r="C5" s="8" t="s">
        <v>57</v>
      </c>
      <c r="D5" s="8" t="s">
        <v>58</v>
      </c>
      <c r="E5" s="8" t="s">
        <v>59</v>
      </c>
      <c r="F5" s="8" t="s">
        <v>60</v>
      </c>
    </row>
    <row r="6" spans="1:6" ht="15" customHeight="1" x14ac:dyDescent="0.45">
      <c r="A6" s="9" t="s">
        <v>132</v>
      </c>
      <c r="B6" s="10"/>
      <c r="C6" s="10"/>
      <c r="D6" s="10"/>
      <c r="E6" s="10"/>
      <c r="F6" s="10"/>
    </row>
    <row r="7" spans="1:6" ht="15" customHeight="1" x14ac:dyDescent="0.45">
      <c r="A7" s="5" t="s">
        <v>133</v>
      </c>
      <c r="B7" s="11"/>
      <c r="C7" s="4">
        <v>10</v>
      </c>
      <c r="D7" s="12">
        <f t="shared" ref="D7:D22" si="0">B7*C7/100</f>
        <v>0</v>
      </c>
      <c r="E7" s="11"/>
      <c r="F7" s="11"/>
    </row>
    <row r="8" spans="1:6" ht="15" customHeight="1" x14ac:dyDescent="0.45">
      <c r="A8" s="5" t="s">
        <v>134</v>
      </c>
      <c r="B8" s="11"/>
      <c r="C8" s="4">
        <v>9</v>
      </c>
      <c r="D8" s="12">
        <f t="shared" si="0"/>
        <v>0</v>
      </c>
      <c r="E8" s="11"/>
      <c r="F8" s="11"/>
    </row>
    <row r="9" spans="1:6" ht="15" customHeight="1" x14ac:dyDescent="0.45">
      <c r="A9" s="5" t="s">
        <v>135</v>
      </c>
      <c r="B9" s="11"/>
      <c r="C9" s="4">
        <v>8</v>
      </c>
      <c r="D9" s="12">
        <f t="shared" si="0"/>
        <v>0</v>
      </c>
      <c r="E9" s="11"/>
      <c r="F9" s="11"/>
    </row>
    <row r="10" spans="1:6" ht="15" customHeight="1" x14ac:dyDescent="0.45">
      <c r="A10" s="5" t="s">
        <v>136</v>
      </c>
      <c r="B10" s="11"/>
      <c r="C10" s="4">
        <v>7</v>
      </c>
      <c r="D10" s="12">
        <f t="shared" si="0"/>
        <v>0</v>
      </c>
      <c r="E10" s="11"/>
      <c r="F10" s="11"/>
    </row>
    <row r="11" spans="1:6" ht="15" customHeight="1" x14ac:dyDescent="0.45">
      <c r="A11" s="5" t="s">
        <v>137</v>
      </c>
      <c r="B11" s="11"/>
      <c r="C11" s="4">
        <v>8</v>
      </c>
      <c r="D11" s="12">
        <f t="shared" si="0"/>
        <v>0</v>
      </c>
      <c r="E11" s="11"/>
      <c r="F11" s="11"/>
    </row>
    <row r="12" spans="1:6" ht="15" customHeight="1" x14ac:dyDescent="0.45">
      <c r="A12" s="9" t="s">
        <v>138</v>
      </c>
      <c r="B12" s="10"/>
      <c r="C12" s="10"/>
      <c r="D12" s="10"/>
      <c r="E12" s="10"/>
      <c r="F12" s="10"/>
    </row>
    <row r="13" spans="1:6" ht="15" customHeight="1" x14ac:dyDescent="0.45">
      <c r="A13" s="5" t="s">
        <v>139</v>
      </c>
      <c r="B13" s="11"/>
      <c r="C13" s="4">
        <v>11</v>
      </c>
      <c r="D13" s="12">
        <f t="shared" si="0"/>
        <v>0</v>
      </c>
      <c r="E13" s="11"/>
      <c r="F13" s="11"/>
    </row>
    <row r="14" spans="1:6" ht="15" customHeight="1" x14ac:dyDescent="0.45">
      <c r="A14" s="5" t="s">
        <v>140</v>
      </c>
      <c r="B14" s="11"/>
      <c r="C14" s="4">
        <v>9</v>
      </c>
      <c r="D14" s="12">
        <f t="shared" si="0"/>
        <v>0</v>
      </c>
      <c r="E14" s="11"/>
      <c r="F14" s="11"/>
    </row>
    <row r="15" spans="1:6" ht="15" customHeight="1" x14ac:dyDescent="0.45">
      <c r="A15" s="5" t="s">
        <v>141</v>
      </c>
      <c r="B15" s="11"/>
      <c r="C15" s="4">
        <v>7</v>
      </c>
      <c r="D15" s="12">
        <f t="shared" si="0"/>
        <v>0</v>
      </c>
      <c r="E15" s="11"/>
      <c r="F15" s="11"/>
    </row>
    <row r="16" spans="1:6" ht="15" customHeight="1" x14ac:dyDescent="0.45">
      <c r="A16" s="5" t="s">
        <v>142</v>
      </c>
      <c r="B16" s="11"/>
      <c r="C16" s="4">
        <v>7</v>
      </c>
      <c r="D16" s="12">
        <f t="shared" si="0"/>
        <v>0</v>
      </c>
      <c r="E16" s="11"/>
      <c r="F16" s="11"/>
    </row>
    <row r="17" spans="1:6" ht="15" customHeight="1" x14ac:dyDescent="0.45">
      <c r="A17" s="5" t="s">
        <v>143</v>
      </c>
      <c r="B17" s="11"/>
      <c r="C17" s="4">
        <v>6</v>
      </c>
      <c r="D17" s="12">
        <f t="shared" si="0"/>
        <v>0</v>
      </c>
      <c r="E17" s="11"/>
      <c r="F17" s="11"/>
    </row>
    <row r="18" spans="1:6" ht="15" customHeight="1" x14ac:dyDescent="0.45">
      <c r="A18" s="9" t="s">
        <v>144</v>
      </c>
      <c r="B18" s="10"/>
      <c r="C18" s="10"/>
      <c r="D18" s="10"/>
      <c r="E18" s="10"/>
      <c r="F18" s="10"/>
    </row>
    <row r="19" spans="1:6" ht="15" customHeight="1" x14ac:dyDescent="0.45">
      <c r="A19" s="5" t="s">
        <v>145</v>
      </c>
      <c r="B19" s="11"/>
      <c r="C19" s="4">
        <v>6</v>
      </c>
      <c r="D19" s="12">
        <f t="shared" si="0"/>
        <v>0</v>
      </c>
      <c r="E19" s="11"/>
      <c r="F19" s="11"/>
    </row>
    <row r="20" spans="1:6" ht="15" customHeight="1" x14ac:dyDescent="0.45">
      <c r="A20" s="5" t="s">
        <v>146</v>
      </c>
      <c r="B20" s="11"/>
      <c r="C20" s="4">
        <v>6</v>
      </c>
      <c r="D20" s="12">
        <f t="shared" si="0"/>
        <v>0</v>
      </c>
      <c r="E20" s="11"/>
      <c r="F20" s="11"/>
    </row>
    <row r="21" spans="1:6" ht="15" customHeight="1" x14ac:dyDescent="0.45">
      <c r="A21" s="5" t="s">
        <v>147</v>
      </c>
      <c r="B21" s="11"/>
      <c r="C21" s="4">
        <v>4</v>
      </c>
      <c r="D21" s="12">
        <f t="shared" si="0"/>
        <v>0</v>
      </c>
      <c r="E21" s="11"/>
      <c r="F21" s="11"/>
    </row>
    <row r="22" spans="1:6" ht="15" customHeight="1" x14ac:dyDescent="0.45">
      <c r="A22" s="5" t="s">
        <v>148</v>
      </c>
      <c r="B22" s="11"/>
      <c r="C22" s="4">
        <v>5</v>
      </c>
      <c r="D22" s="12">
        <f t="shared" si="0"/>
        <v>0</v>
      </c>
      <c r="E22" s="11"/>
      <c r="F22" s="11"/>
    </row>
    <row r="23" spans="1:6" ht="15" customHeight="1" x14ac:dyDescent="0.45">
      <c r="A23" s="10"/>
      <c r="B23" s="10"/>
      <c r="C23" s="10"/>
      <c r="D23" s="10"/>
      <c r="E23" s="10"/>
      <c r="F23" s="10"/>
    </row>
    <row r="24" spans="1:6" ht="15" customHeight="1" x14ac:dyDescent="0.45">
      <c r="A24" s="13" t="s">
        <v>78</v>
      </c>
      <c r="B24" s="10"/>
      <c r="C24" s="10"/>
      <c r="D24" s="12">
        <f>SUM(D7:D11,D13:D17,D19:D22)</f>
        <v>0</v>
      </c>
      <c r="E24" s="10"/>
      <c r="F24" s="10"/>
    </row>
    <row r="25" spans="1:6" ht="15" customHeight="1" x14ac:dyDescent="0.45">
      <c r="A25" s="5" t="s">
        <v>79</v>
      </c>
      <c r="B25" s="10"/>
      <c r="C25" s="10"/>
      <c r="D25" s="4">
        <v>100</v>
      </c>
      <c r="E25" s="10"/>
      <c r="F25" s="10"/>
    </row>
    <row r="26" spans="1:6" ht="15" customHeight="1" x14ac:dyDescent="0.45">
      <c r="A26" s="14" t="s">
        <v>80</v>
      </c>
      <c r="B26" s="10"/>
      <c r="C26" s="10"/>
      <c r="D26" s="15">
        <f>D24/D25*100</f>
        <v>0</v>
      </c>
      <c r="E26" s="10"/>
      <c r="F26" s="10"/>
    </row>
  </sheetData>
  <mergeCells count="2">
    <mergeCell ref="A1:F1"/>
    <mergeCell ref="A3:F3"/>
  </mergeCells>
  <pageMargins left="0.7" right="0.7" top="0.75" bottom="0.75" header="0.3" footer="0.3"/>
  <pageSetup orientation="portrait"/>
  <headerFooter>
    <oddHeader>&amp;L&amp;C&amp;R</oddHeader>
    <oddFooter>&amp;L&amp;C&amp;R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F0FE3-D3A8-0D68-B98A-95BD6E335B71}">
  <dimension ref="A1:F47"/>
  <sheetViews>
    <sheetView workbookViewId="0">
      <selection sqref="A1:F1"/>
    </sheetView>
  </sheetViews>
  <sheetFormatPr defaultColWidth="8.86328125" defaultRowHeight="15" customHeight="1" x14ac:dyDescent="0.45"/>
  <cols>
    <col min="1" max="1" width="35.73046875" customWidth="1"/>
    <col min="2" max="2" width="14.265625" customWidth="1"/>
    <col min="3" max="4" width="20" customWidth="1"/>
    <col min="5" max="5" width="17.1328125" customWidth="1"/>
    <col min="6" max="6" width="21.3984375" customWidth="1"/>
  </cols>
  <sheetData>
    <row r="1" spans="1:6" ht="21" customHeight="1" x14ac:dyDescent="0.45">
      <c r="A1" s="44" t="s">
        <v>149</v>
      </c>
      <c r="B1" s="39"/>
      <c r="C1" s="39"/>
      <c r="D1" s="39"/>
      <c r="E1" s="39"/>
      <c r="F1" s="39"/>
    </row>
    <row r="3" spans="1:6" ht="15" customHeight="1" x14ac:dyDescent="0.45">
      <c r="A3" s="16" t="s">
        <v>150</v>
      </c>
    </row>
    <row r="4" spans="1:6" ht="15" customHeight="1" x14ac:dyDescent="0.45">
      <c r="B4">
        <f>'Vendor Information'!B4</f>
        <v>0</v>
      </c>
    </row>
    <row r="5" spans="1:6" ht="15" customHeight="1" x14ac:dyDescent="0.45">
      <c r="A5" s="2" t="s">
        <v>35</v>
      </c>
      <c r="B5">
        <f>'Vendor Information'!B5</f>
        <v>0</v>
      </c>
    </row>
    <row r="7" spans="1:6" ht="15" customHeight="1" x14ac:dyDescent="0.45">
      <c r="A7" s="45" t="s">
        <v>151</v>
      </c>
      <c r="B7" s="39"/>
    </row>
    <row r="8" spans="1:6" ht="24.75" customHeight="1" x14ac:dyDescent="0.45">
      <c r="B8" s="17">
        <f>'Technical Assessment'!D26*0.3+'Commercial Assessment'!D26*0.25+'Strategic Fit'!D24*0.2+'Operational Excellence'!D24*0.15+'Security &amp; Compliance'!D26*0.1</f>
        <v>0</v>
      </c>
      <c r="C8" s="2" t="s">
        <v>152</v>
      </c>
    </row>
    <row r="10" spans="1:6" ht="15" customHeight="1" x14ac:dyDescent="0.45">
      <c r="A10" s="46" t="str">
        <f>IF(B8&gt;=85,"EXCELLENT - Highly Recommended",IF(B8&gt;=70,"GOOD - Recommended",IF(B8&gt;=55,"ACCEPTABLE - Proceed with Caution",IF(B8&gt;=40,"BELOW AVERAGE - Not Recommended","POOR - Do Not Proceed"))))</f>
        <v>POOR - Do Not Proceed</v>
      </c>
      <c r="B10" s="39"/>
      <c r="C10" s="39"/>
      <c r="D10" s="39"/>
    </row>
    <row r="12" spans="1:6" ht="15" customHeight="1" x14ac:dyDescent="0.45">
      <c r="A12" s="18" t="s">
        <v>153</v>
      </c>
    </row>
    <row r="13" spans="1:6" ht="15" customHeight="1" x14ac:dyDescent="0.45">
      <c r="A13" s="19" t="s">
        <v>154</v>
      </c>
      <c r="B13" s="19" t="s">
        <v>155</v>
      </c>
      <c r="C13" s="19" t="s">
        <v>156</v>
      </c>
      <c r="D13" s="19" t="s">
        <v>58</v>
      </c>
      <c r="E13" s="19" t="s">
        <v>157</v>
      </c>
    </row>
    <row r="14" spans="1:6" ht="15" customHeight="1" x14ac:dyDescent="0.45">
      <c r="A14" s="10" t="s">
        <v>158</v>
      </c>
      <c r="B14" s="10" t="s">
        <v>159</v>
      </c>
      <c r="C14" s="20">
        <f>'Technical Assessment'!D26</f>
        <v>0</v>
      </c>
      <c r="D14" s="20">
        <f>C14*0.3</f>
        <v>0</v>
      </c>
      <c r="E14" s="10" t="str">
        <f t="shared" ref="E14:E18" si="0">IF(C14&gt;=70,"✓ Strong",IF(C14&gt;=50,"⚠ Acceptable","✗ Weak"))</f>
        <v>✗ Weak</v>
      </c>
    </row>
    <row r="15" spans="1:6" ht="15" customHeight="1" x14ac:dyDescent="0.45">
      <c r="A15" s="10" t="s">
        <v>160</v>
      </c>
      <c r="B15" s="10" t="s">
        <v>161</v>
      </c>
      <c r="C15" s="20">
        <f>'Commercial Assessment'!D26</f>
        <v>0</v>
      </c>
      <c r="D15" s="20">
        <f>C15*0.25</f>
        <v>0</v>
      </c>
      <c r="E15" s="10" t="str">
        <f t="shared" si="0"/>
        <v>✗ Weak</v>
      </c>
    </row>
    <row r="16" spans="1:6" ht="15" customHeight="1" x14ac:dyDescent="0.45">
      <c r="A16" s="10" t="s">
        <v>162</v>
      </c>
      <c r="B16" s="10" t="s">
        <v>163</v>
      </c>
      <c r="C16" s="20">
        <f>'Strategic Fit'!D24</f>
        <v>0</v>
      </c>
      <c r="D16" s="20">
        <f>C16*0.2</f>
        <v>0</v>
      </c>
      <c r="E16" s="10" t="str">
        <f t="shared" si="0"/>
        <v>✗ Weak</v>
      </c>
    </row>
    <row r="17" spans="1:6" ht="15" customHeight="1" x14ac:dyDescent="0.45">
      <c r="A17" s="10" t="s">
        <v>164</v>
      </c>
      <c r="B17" s="10" t="s">
        <v>165</v>
      </c>
      <c r="C17" s="20">
        <f>'Operational Excellence'!D24</f>
        <v>0</v>
      </c>
      <c r="D17" s="20">
        <f>C17*0.15</f>
        <v>0</v>
      </c>
      <c r="E17" s="10" t="str">
        <f t="shared" si="0"/>
        <v>✗ Weak</v>
      </c>
    </row>
    <row r="18" spans="1:6" ht="15" customHeight="1" x14ac:dyDescent="0.45">
      <c r="A18" s="10" t="s">
        <v>166</v>
      </c>
      <c r="B18" s="10" t="s">
        <v>167</v>
      </c>
      <c r="C18" s="20">
        <f>'Security &amp; Compliance'!D26</f>
        <v>0</v>
      </c>
      <c r="D18" s="20">
        <f>C18*0.1</f>
        <v>0</v>
      </c>
      <c r="E18" s="10" t="str">
        <f t="shared" si="0"/>
        <v>✗ Weak</v>
      </c>
    </row>
    <row r="19" spans="1:6" ht="15" customHeight="1" x14ac:dyDescent="0.45">
      <c r="A19" s="21" t="s">
        <v>168</v>
      </c>
      <c r="B19" s="21" t="s">
        <v>169</v>
      </c>
      <c r="C19" s="22"/>
      <c r="D19" s="23">
        <f>SUM(D14:D18)</f>
        <v>0</v>
      </c>
      <c r="E19" s="22"/>
    </row>
    <row r="21" spans="1:6" ht="15" customHeight="1" x14ac:dyDescent="0.45">
      <c r="A21" s="18" t="s">
        <v>170</v>
      </c>
    </row>
    <row r="22" spans="1:6" ht="15" customHeight="1" x14ac:dyDescent="0.45">
      <c r="A22" s="16" t="s">
        <v>171</v>
      </c>
    </row>
    <row r="23" spans="1:6" ht="22.5" customHeight="1" x14ac:dyDescent="0.45">
      <c r="A23" s="47"/>
      <c r="B23" s="39"/>
      <c r="C23" s="39"/>
      <c r="D23" s="39"/>
      <c r="E23" s="39"/>
      <c r="F23" s="39"/>
    </row>
    <row r="24" spans="1:6" ht="22.5" customHeight="1" x14ac:dyDescent="0.45">
      <c r="A24" s="47"/>
      <c r="B24" s="39"/>
      <c r="C24" s="39"/>
      <c r="D24" s="39"/>
      <c r="E24" s="39"/>
      <c r="F24" s="39"/>
    </row>
    <row r="25" spans="1:6" ht="22.5" customHeight="1" x14ac:dyDescent="0.45">
      <c r="A25" s="47"/>
      <c r="B25" s="39"/>
      <c r="C25" s="39"/>
      <c r="D25" s="39"/>
      <c r="E25" s="39"/>
      <c r="F25" s="39"/>
    </row>
    <row r="26" spans="1:6" ht="15" customHeight="1" x14ac:dyDescent="0.45">
      <c r="A26" s="16" t="s">
        <v>172</v>
      </c>
    </row>
    <row r="27" spans="1:6" ht="22.5" customHeight="1" x14ac:dyDescent="0.45">
      <c r="A27" s="48"/>
      <c r="B27" s="39"/>
      <c r="C27" s="39"/>
      <c r="D27" s="39"/>
      <c r="E27" s="39"/>
      <c r="F27" s="39"/>
    </row>
    <row r="28" spans="1:6" ht="22.5" customHeight="1" x14ac:dyDescent="0.45">
      <c r="A28" s="48"/>
      <c r="B28" s="39"/>
      <c r="C28" s="39"/>
      <c r="D28" s="39"/>
      <c r="E28" s="39"/>
      <c r="F28" s="39"/>
    </row>
    <row r="29" spans="1:6" ht="22.5" customHeight="1" x14ac:dyDescent="0.45">
      <c r="A29" s="48"/>
      <c r="B29" s="39"/>
      <c r="C29" s="39"/>
      <c r="D29" s="39"/>
      <c r="E29" s="39"/>
      <c r="F29" s="39"/>
    </row>
    <row r="31" spans="1:6" ht="15" customHeight="1" x14ac:dyDescent="0.45">
      <c r="A31" s="18" t="s">
        <v>173</v>
      </c>
    </row>
    <row r="32" spans="1:6" ht="15" customHeight="1" x14ac:dyDescent="0.45">
      <c r="A32" s="16" t="s">
        <v>174</v>
      </c>
    </row>
    <row r="33" spans="1:6" ht="15" customHeight="1" x14ac:dyDescent="0.45">
      <c r="B33" s="24"/>
    </row>
    <row r="34" spans="1:6" ht="15" customHeight="1" x14ac:dyDescent="0.45">
      <c r="A34" s="16" t="s">
        <v>175</v>
      </c>
    </row>
    <row r="35" spans="1:6" ht="60" customHeight="1" x14ac:dyDescent="0.45">
      <c r="A35" s="49"/>
      <c r="B35" s="39"/>
      <c r="C35" s="39"/>
      <c r="D35" s="39"/>
      <c r="E35" s="39"/>
      <c r="F35" s="39"/>
    </row>
    <row r="36" spans="1:6" ht="15" customHeight="1" x14ac:dyDescent="0.45">
      <c r="A36" s="39"/>
      <c r="B36" s="39"/>
      <c r="C36" s="39"/>
      <c r="D36" s="39"/>
      <c r="E36" s="39"/>
      <c r="F36" s="39"/>
    </row>
    <row r="37" spans="1:6" ht="15" customHeight="1" x14ac:dyDescent="0.45">
      <c r="A37" s="39"/>
      <c r="B37" s="39"/>
      <c r="C37" s="39"/>
      <c r="D37" s="39"/>
      <c r="E37" s="39"/>
      <c r="F37" s="39"/>
    </row>
    <row r="38" spans="1:6" ht="15" customHeight="1" x14ac:dyDescent="0.45">
      <c r="A38" s="39"/>
      <c r="B38" s="39"/>
      <c r="C38" s="39"/>
      <c r="D38" s="39"/>
      <c r="E38" s="39"/>
      <c r="F38" s="39"/>
    </row>
    <row r="40" spans="1:6" ht="15" customHeight="1" x14ac:dyDescent="0.45">
      <c r="A40" s="16" t="s">
        <v>176</v>
      </c>
    </row>
    <row r="41" spans="1:6" ht="15" customHeight="1" x14ac:dyDescent="0.45">
      <c r="B41" s="24"/>
    </row>
    <row r="43" spans="1:6" ht="15" customHeight="1" x14ac:dyDescent="0.45">
      <c r="A43" s="16" t="s">
        <v>177</v>
      </c>
    </row>
    <row r="44" spans="1:6" ht="60" customHeight="1" x14ac:dyDescent="0.45">
      <c r="A44" s="50"/>
      <c r="B44" s="39"/>
      <c r="C44" s="39"/>
      <c r="D44" s="39"/>
      <c r="E44" s="39"/>
      <c r="F44" s="39"/>
    </row>
    <row r="45" spans="1:6" ht="15" customHeight="1" x14ac:dyDescent="0.45">
      <c r="A45" s="39"/>
      <c r="B45" s="39"/>
      <c r="C45" s="39"/>
      <c r="D45" s="39"/>
      <c r="E45" s="39"/>
      <c r="F45" s="39"/>
    </row>
    <row r="46" spans="1:6" ht="15" customHeight="1" x14ac:dyDescent="0.45">
      <c r="A46" s="39"/>
      <c r="B46" s="39"/>
      <c r="C46" s="39"/>
      <c r="D46" s="39"/>
      <c r="E46" s="39"/>
      <c r="F46" s="39"/>
    </row>
    <row r="47" spans="1:6" ht="15" customHeight="1" x14ac:dyDescent="0.45">
      <c r="A47" s="39"/>
      <c r="B47" s="39"/>
      <c r="C47" s="39"/>
      <c r="D47" s="39"/>
      <c r="E47" s="39"/>
      <c r="F47" s="39"/>
    </row>
  </sheetData>
  <mergeCells count="11">
    <mergeCell ref="A44:F47"/>
    <mergeCell ref="A25:F25"/>
    <mergeCell ref="A27:F27"/>
    <mergeCell ref="A28:F28"/>
    <mergeCell ref="A29:F29"/>
    <mergeCell ref="A35:F38"/>
    <mergeCell ref="A1:F1"/>
    <mergeCell ref="A7:B7"/>
    <mergeCell ref="A10:D10"/>
    <mergeCell ref="A23:F23"/>
    <mergeCell ref="A24:F24"/>
  </mergeCells>
  <pageMargins left="0.7" right="0.7" top="0.75" bottom="0.75" header="0.3" footer="0.3"/>
  <pageSetup orientation="portrait"/>
  <headerFooter>
    <oddHeader>&amp;L&amp;C&amp;R</oddHeader>
    <oddFooter>&amp;L&amp;C&amp;R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F548-D6DD-DD26-2558-0F28E319CB8E}">
  <dimension ref="A1:G34"/>
  <sheetViews>
    <sheetView workbookViewId="0">
      <selection sqref="A1:G1"/>
    </sheetView>
  </sheetViews>
  <sheetFormatPr defaultColWidth="8.86328125" defaultRowHeight="15" customHeight="1" x14ac:dyDescent="0.45"/>
  <cols>
    <col min="1" max="1" width="31.3984375" customWidth="1"/>
    <col min="2" max="6" width="17.1328125" customWidth="1"/>
    <col min="7" max="7" width="14.265625" customWidth="1"/>
  </cols>
  <sheetData>
    <row r="1" spans="1:7" ht="21" customHeight="1" x14ac:dyDescent="0.45">
      <c r="A1" s="44" t="s">
        <v>178</v>
      </c>
      <c r="B1" s="39"/>
      <c r="C1" s="39"/>
      <c r="D1" s="39"/>
      <c r="E1" s="39"/>
      <c r="F1" s="39"/>
      <c r="G1" s="39"/>
    </row>
    <row r="3" spans="1:7" ht="22.5" customHeight="1" x14ac:dyDescent="0.45">
      <c r="A3" s="39" t="s">
        <v>179</v>
      </c>
      <c r="B3" s="39"/>
      <c r="C3" s="39"/>
      <c r="D3" s="39"/>
      <c r="E3" s="39"/>
      <c r="F3" s="39"/>
      <c r="G3" s="39"/>
    </row>
    <row r="5" spans="1:7" ht="15" customHeight="1" x14ac:dyDescent="0.45">
      <c r="A5" s="26" t="s">
        <v>180</v>
      </c>
      <c r="B5" s="26" t="s">
        <v>181</v>
      </c>
      <c r="C5" s="26" t="s">
        <v>182</v>
      </c>
      <c r="D5" s="26" t="s">
        <v>183</v>
      </c>
      <c r="E5" s="26" t="s">
        <v>184</v>
      </c>
      <c r="F5" s="26" t="s">
        <v>185</v>
      </c>
      <c r="G5" s="26" t="s">
        <v>186</v>
      </c>
    </row>
    <row r="6" spans="1:7" ht="15" customHeight="1" x14ac:dyDescent="0.45">
      <c r="A6" s="16" t="s">
        <v>34</v>
      </c>
    </row>
    <row r="7" spans="1:7" ht="15" customHeight="1" x14ac:dyDescent="0.45">
      <c r="B7" s="24"/>
      <c r="C7" s="24"/>
      <c r="D7" s="24"/>
      <c r="E7" s="24"/>
      <c r="F7" s="24"/>
    </row>
    <row r="8" spans="1:7" ht="15" customHeight="1" x14ac:dyDescent="0.45">
      <c r="A8" s="51" t="s">
        <v>187</v>
      </c>
      <c r="B8" s="39"/>
      <c r="C8" s="39"/>
      <c r="D8" s="39"/>
      <c r="E8" s="39"/>
      <c r="F8" s="39"/>
      <c r="G8" s="39"/>
    </row>
    <row r="9" spans="1:7" ht="15" customHeight="1" x14ac:dyDescent="0.45">
      <c r="A9" s="16" t="s">
        <v>188</v>
      </c>
      <c r="B9" s="24"/>
      <c r="C9" s="24"/>
      <c r="D9" s="24"/>
      <c r="E9" s="24"/>
      <c r="F9" s="24"/>
      <c r="G9" s="27">
        <f t="shared" ref="G9:G18" si="0">MAX(B9:F9)</f>
        <v>0</v>
      </c>
    </row>
    <row r="11" spans="1:7" ht="15" customHeight="1" x14ac:dyDescent="0.45">
      <c r="A11" s="16" t="s">
        <v>189</v>
      </c>
      <c r="B11" s="24"/>
      <c r="C11" s="24"/>
      <c r="D11" s="24"/>
      <c r="E11" s="24"/>
      <c r="F11" s="24"/>
      <c r="G11" s="27">
        <f t="shared" si="0"/>
        <v>0</v>
      </c>
    </row>
    <row r="13" spans="1:7" ht="15" customHeight="1" x14ac:dyDescent="0.45">
      <c r="A13" s="16" t="s">
        <v>190</v>
      </c>
      <c r="B13" s="24"/>
      <c r="C13" s="24"/>
      <c r="D13" s="24"/>
      <c r="E13" s="24"/>
      <c r="F13" s="24"/>
      <c r="G13" s="27">
        <f t="shared" si="0"/>
        <v>0</v>
      </c>
    </row>
    <row r="14" spans="1:7" ht="15" customHeight="1" x14ac:dyDescent="0.45">
      <c r="A14" s="16" t="s">
        <v>191</v>
      </c>
      <c r="B14" s="24"/>
      <c r="C14" s="24"/>
      <c r="D14" s="24"/>
      <c r="E14" s="24"/>
      <c r="F14" s="24"/>
      <c r="G14" s="27">
        <f t="shared" si="0"/>
        <v>0</v>
      </c>
    </row>
    <row r="15" spans="1:7" ht="15" customHeight="1" x14ac:dyDescent="0.45">
      <c r="A15" s="16" t="s">
        <v>192</v>
      </c>
      <c r="B15" s="24"/>
      <c r="C15" s="24"/>
      <c r="D15" s="24"/>
      <c r="E15" s="24"/>
      <c r="F15" s="24"/>
      <c r="G15" s="27">
        <f t="shared" si="0"/>
        <v>0</v>
      </c>
    </row>
    <row r="17" spans="1:7" ht="15" customHeight="1" x14ac:dyDescent="0.45">
      <c r="A17" s="28" t="s">
        <v>193</v>
      </c>
    </row>
    <row r="18" spans="1:7" ht="15" customHeight="1" x14ac:dyDescent="0.45">
      <c r="B18" s="29">
        <f t="shared" ref="B18:F18" si="1">B10*0.3+B12*0.25+B14*0.2+B15*0.15+B16*0.1</f>
        <v>0</v>
      </c>
      <c r="C18" s="29">
        <f t="shared" si="1"/>
        <v>0</v>
      </c>
      <c r="D18" s="29">
        <f t="shared" si="1"/>
        <v>0</v>
      </c>
      <c r="E18" s="29">
        <f t="shared" si="1"/>
        <v>0</v>
      </c>
      <c r="F18" s="29">
        <f t="shared" si="1"/>
        <v>0</v>
      </c>
      <c r="G18" s="30">
        <f t="shared" si="0"/>
        <v>0</v>
      </c>
    </row>
    <row r="20" spans="1:7" ht="15" customHeight="1" x14ac:dyDescent="0.45">
      <c r="A20" s="16" t="s">
        <v>194</v>
      </c>
    </row>
    <row r="21" spans="1:7" ht="15" customHeight="1" x14ac:dyDescent="0.45">
      <c r="B21" s="31" t="str">
        <f t="shared" ref="B21:F21" si="2">IF(B18&gt;0,RANK(B18,$B$18:$F$18,0),"")</f>
        <v/>
      </c>
      <c r="C21" s="31" t="str">
        <f t="shared" si="2"/>
        <v/>
      </c>
      <c r="D21" s="31" t="str">
        <f t="shared" si="2"/>
        <v/>
      </c>
      <c r="E21" s="31" t="str">
        <f t="shared" si="2"/>
        <v/>
      </c>
      <c r="F21" s="31" t="str">
        <f t="shared" si="2"/>
        <v/>
      </c>
    </row>
    <row r="23" spans="1:7" ht="15" customHeight="1" x14ac:dyDescent="0.45">
      <c r="A23" s="18" t="s">
        <v>195</v>
      </c>
    </row>
    <row r="24" spans="1:7" ht="15" customHeight="1" x14ac:dyDescent="0.45">
      <c r="A24" s="32" t="s">
        <v>196</v>
      </c>
      <c r="B24" s="32" t="s">
        <v>181</v>
      </c>
      <c r="C24" s="32" t="s">
        <v>182</v>
      </c>
      <c r="D24" s="32" t="s">
        <v>183</v>
      </c>
      <c r="E24" s="32" t="s">
        <v>184</v>
      </c>
      <c r="F24" s="32" t="s">
        <v>185</v>
      </c>
    </row>
    <row r="25" spans="1:7" ht="30" customHeight="1" x14ac:dyDescent="0.45">
      <c r="B25" s="25"/>
      <c r="C25" s="25"/>
      <c r="D25" s="25"/>
      <c r="E25" s="25"/>
      <c r="F25" s="25"/>
    </row>
    <row r="26" spans="1:7" ht="30" customHeight="1" x14ac:dyDescent="0.45">
      <c r="B26" s="25"/>
      <c r="C26" s="25"/>
      <c r="D26" s="25"/>
      <c r="E26" s="25"/>
      <c r="F26" s="25"/>
    </row>
    <row r="27" spans="1:7" ht="30" customHeight="1" x14ac:dyDescent="0.45">
      <c r="B27" s="25"/>
      <c r="C27" s="25"/>
      <c r="D27" s="25"/>
      <c r="E27" s="25"/>
      <c r="F27" s="25"/>
    </row>
    <row r="28" spans="1:7" ht="30" customHeight="1" x14ac:dyDescent="0.45">
      <c r="B28" s="25"/>
      <c r="C28" s="25"/>
      <c r="D28" s="25"/>
      <c r="E28" s="25"/>
      <c r="F28" s="25"/>
    </row>
    <row r="29" spans="1:7" ht="30" customHeight="1" x14ac:dyDescent="0.45">
      <c r="B29" s="25"/>
      <c r="C29" s="25"/>
      <c r="D29" s="25"/>
      <c r="E29" s="25"/>
      <c r="F29" s="25"/>
    </row>
    <row r="31" spans="1:7" ht="15" customHeight="1" x14ac:dyDescent="0.45">
      <c r="A31" s="18" t="s">
        <v>197</v>
      </c>
    </row>
    <row r="32" spans="1:7" ht="15" customHeight="1" x14ac:dyDescent="0.45">
      <c r="A32" s="2" t="s">
        <v>198</v>
      </c>
    </row>
    <row r="33" spans="1:6" ht="15" customHeight="1" x14ac:dyDescent="0.45">
      <c r="B33" s="24"/>
      <c r="C33" s="24"/>
      <c r="D33" s="24"/>
      <c r="E33" s="24"/>
      <c r="F33" s="24"/>
    </row>
    <row r="34" spans="1:6" ht="15" customHeight="1" x14ac:dyDescent="0.45">
      <c r="A34" s="2" t="s">
        <v>199</v>
      </c>
      <c r="B34" s="33" t="str">
        <f t="shared" ref="B34:F34" si="3">IF(B18&gt;0,B33/B18,"")</f>
        <v/>
      </c>
      <c r="C34" s="33" t="str">
        <f t="shared" si="3"/>
        <v/>
      </c>
      <c r="D34" s="33" t="str">
        <f t="shared" si="3"/>
        <v/>
      </c>
      <c r="E34" s="33" t="str">
        <f t="shared" si="3"/>
        <v/>
      </c>
      <c r="F34" s="33" t="str">
        <f t="shared" si="3"/>
        <v/>
      </c>
    </row>
  </sheetData>
  <mergeCells count="3">
    <mergeCell ref="A1:G1"/>
    <mergeCell ref="A3:G3"/>
    <mergeCell ref="A8:G8"/>
  </mergeCells>
  <pageMargins left="0.7" right="0.7" top="0.75" bottom="0.75" header="0.3" footer="0.3"/>
  <pageSetup orientation="portrait"/>
  <headerFooter>
    <oddHeader>&amp;L&amp;C&amp;R</oddHeader>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 &amp; Overview</vt:lpstr>
      <vt:lpstr>Vendor Information</vt:lpstr>
      <vt:lpstr>Technical Assessment</vt:lpstr>
      <vt:lpstr>Commercial Assessment</vt:lpstr>
      <vt:lpstr>Strategic Fit</vt:lpstr>
      <vt:lpstr>Operational Excellence</vt:lpstr>
      <vt:lpstr>Security &amp; Compliance</vt:lpstr>
      <vt:lpstr>Summary Dashboard</vt:lpstr>
      <vt:lpstr>Vendor Comparison</vt:lpstr>
      <vt:lpstr>Decision Matrix</vt:lpstr>
    </vt:vector>
  </TitlesOfParts>
  <Company>Future Frontiers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 Vendor Scorecard</dc:title>
  <dc:subject>AI Vendor Scorecard</dc:subject>
  <dc:creator>satya iluri</dc:creator>
  <cp:lastModifiedBy>satya iluri</cp:lastModifiedBy>
  <dcterms:created xsi:type="dcterms:W3CDTF">2026-01-28T10:02:23Z</dcterms:created>
  <dcterms:modified xsi:type="dcterms:W3CDTF">2026-01-28T10:13:51Z</dcterms:modified>
</cp:coreProperties>
</file>